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A\AA SG\AA_FIDUCIARIO\BILANCI\MODULI RENDICONTI 2025\"/>
    </mc:Choice>
  </mc:AlternateContent>
  <xr:revisionPtr revIDLastSave="0" documentId="13_ncr:1_{283725E9-8823-4997-A8C8-C589BC225483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RENDICONTO DI AREA 2025" sheetId="1" r:id="rId1"/>
    <sheet name="INVENTARIO LETTERATURA" sheetId="2" r:id="rId2"/>
    <sheet name="INVENTARIO GADG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D2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6" i="3"/>
  <c r="E69" i="2"/>
  <c r="H68" i="2"/>
  <c r="H67" i="2"/>
  <c r="H66" i="2"/>
  <c r="H65" i="2"/>
  <c r="H64" i="2"/>
  <c r="H63" i="2"/>
  <c r="H62" i="2"/>
  <c r="H61" i="2"/>
  <c r="H60" i="2"/>
  <c r="H59" i="2"/>
  <c r="H58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F23" i="3" l="1"/>
  <c r="E53" i="1" s="1"/>
  <c r="H69" i="2"/>
  <c r="B53" i="1" s="1"/>
  <c r="B10" i="1"/>
  <c r="B41" i="1" s="1"/>
  <c r="E41" i="1" l="1"/>
  <c r="E42" i="1" l="1"/>
  <c r="E44" i="1" s="1"/>
  <c r="E4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<sst xmlns="http://schemas.openxmlformats.org/spreadsheetml/2006/main" count="308" uniqueCount="232">
  <si>
    <t xml:space="preserve">Via   </t>
  </si>
  <si>
    <t>Località</t>
  </si>
  <si>
    <t>Prov. (           )</t>
  </si>
  <si>
    <t>Importo</t>
  </si>
  <si>
    <t>ENTRATE</t>
  </si>
  <si>
    <t>USCITE</t>
  </si>
  <si>
    <t>Cessione interna Letteratura</t>
  </si>
  <si>
    <t xml:space="preserve">Versamenti ai S.G. </t>
  </si>
  <si>
    <t>Affitti o spese per utilizzo locali</t>
  </si>
  <si>
    <t>Fotocopie, cancelleria</t>
  </si>
  <si>
    <t>Acquisto bevande e caramelle</t>
  </si>
  <si>
    <t>Acquisto interno letteratura al Raduno</t>
  </si>
  <si>
    <t>Acquisto interno letteratura ai S.G.</t>
  </si>
  <si>
    <t>Spese Varie</t>
  </si>
  <si>
    <t>Totale entrate (compresa disponibiltà iniziale)</t>
  </si>
  <si>
    <t>Totale uscite</t>
  </si>
  <si>
    <t>VII Tradizione ricevuta dai GRUPPI</t>
  </si>
  <si>
    <t>VII Tradizione ricevuta dalle ZONE</t>
  </si>
  <si>
    <t>VII Tradizione AREA</t>
  </si>
  <si>
    <t>VII Tradizione SEMINARI</t>
  </si>
  <si>
    <t xml:space="preserve">Ricavi vari (quote iscrizione seminari,etc.) </t>
  </si>
  <si>
    <t xml:space="preserve">Rimborso ai servitori di area </t>
  </si>
  <si>
    <t xml:space="preserve">Costo Coordinatore x Incontro a Rimini </t>
  </si>
  <si>
    <t>Costo delegati per Conferenza</t>
  </si>
  <si>
    <t>Utenze (e.e., gas e acqua)</t>
  </si>
  <si>
    <t>Spese telefoniche, sito web - Zoom</t>
  </si>
  <si>
    <t>Spese postali e oneri bancari</t>
  </si>
  <si>
    <t>Spese di Spedizione</t>
  </si>
  <si>
    <t>Spese per seminari</t>
  </si>
  <si>
    <t>Spese per Anniversari</t>
  </si>
  <si>
    <t>Acquisto interno letteratura a Seminari</t>
  </si>
  <si>
    <t>Versamenti a Gruppi di lavoro</t>
  </si>
  <si>
    <t>Cessione letteratura gratuita per informazioni pubbliche e seminari</t>
  </si>
  <si>
    <t>AREA:</t>
  </si>
  <si>
    <t>Spese Spedizione Letteratura (da scorporare da ordine letteratura)</t>
  </si>
  <si>
    <t>CASSA CONTANTE AL 31/12/2024</t>
  </si>
  <si>
    <t>BANCA C/C AL 31/12/2024</t>
  </si>
  <si>
    <t>C/C POSTALE AL 31/12/2024</t>
  </si>
  <si>
    <t>CASSA CONTANTE LETTERATURA AL 31/12/2024</t>
  </si>
  <si>
    <t>PRUDENTE RISERVA AL 31/12/2024</t>
  </si>
  <si>
    <t>VII Tradizione ricevuta da Gruppi di lavoro/InterGruppo</t>
  </si>
  <si>
    <t xml:space="preserve">Codice </t>
  </si>
  <si>
    <t xml:space="preserve">Titolo </t>
  </si>
  <si>
    <t>N. copie</t>
  </si>
  <si>
    <t>Costo unitario</t>
  </si>
  <si>
    <t>L01</t>
  </si>
  <si>
    <t>€</t>
  </si>
  <si>
    <t>NV12</t>
  </si>
  <si>
    <t>Totale</t>
  </si>
  <si>
    <t>Area :</t>
  </si>
  <si>
    <t>L02</t>
  </si>
  <si>
    <t>Alcolisti Anonimi diventa adulta</t>
  </si>
  <si>
    <t>L02,1</t>
  </si>
  <si>
    <t>Indice analitico AA diventa adulta</t>
  </si>
  <si>
    <t>L03</t>
  </si>
  <si>
    <t>12 Passi 12 Tradizioni</t>
  </si>
  <si>
    <t>L04</t>
  </si>
  <si>
    <t>Come la vede Bill</t>
  </si>
  <si>
    <t>L05</t>
  </si>
  <si>
    <t>Giunsi a credere</t>
  </si>
  <si>
    <t>L06</t>
  </si>
  <si>
    <t xml:space="preserve">Vivere sobri </t>
  </si>
  <si>
    <t>L07</t>
  </si>
  <si>
    <t>Il Dr. Bob e i buoni vecchi compagni</t>
  </si>
  <si>
    <t>L08</t>
  </si>
  <si>
    <t>Il meglio di Bill</t>
  </si>
  <si>
    <t>L09</t>
  </si>
  <si>
    <t>La Tradizione di A.A. come si è sviluppata</t>
  </si>
  <si>
    <t>L10</t>
  </si>
  <si>
    <t>Riflessioni giornaliere</t>
  </si>
  <si>
    <t>L11</t>
  </si>
  <si>
    <t>Pass it on</t>
  </si>
  <si>
    <t>L14</t>
  </si>
  <si>
    <t>I Dodici Concetti per il Servizio</t>
  </si>
  <si>
    <t>L16</t>
  </si>
  <si>
    <t>I Dodici Concetti illustrati</t>
  </si>
  <si>
    <t>L17</t>
  </si>
  <si>
    <t>Il Linguaggio del cuore</t>
  </si>
  <si>
    <t>L18</t>
  </si>
  <si>
    <t>Un alcolista anonimo scrive il suo IV passo</t>
  </si>
  <si>
    <t>L19</t>
  </si>
  <si>
    <t>Il compagno di viaggio</t>
  </si>
  <si>
    <t>L20</t>
  </si>
  <si>
    <t>Alcolisti Anonimi (tascabile)</t>
  </si>
  <si>
    <t>L21</t>
  </si>
  <si>
    <t>I Dodici Passi Illustrati</t>
  </si>
  <si>
    <t>L22</t>
  </si>
  <si>
    <t>Le Dodici Tradizioni Illustrate</t>
  </si>
  <si>
    <t>L23</t>
  </si>
  <si>
    <t>Storia di A.A. Italia</t>
  </si>
  <si>
    <t>NV02</t>
  </si>
  <si>
    <t>Questa è A.A.</t>
  </si>
  <si>
    <t>NV03</t>
  </si>
  <si>
    <t>A.A. per la donna</t>
  </si>
  <si>
    <t>NV04</t>
  </si>
  <si>
    <t>Benvenuto in A.A.</t>
  </si>
  <si>
    <t>NV05</t>
  </si>
  <si>
    <t>15 Punti su cui riflettere</t>
  </si>
  <si>
    <t>NV06</t>
  </si>
  <si>
    <t>Ritratto di un alcolista</t>
  </si>
  <si>
    <t>NV07</t>
  </si>
  <si>
    <t xml:space="preserve">Lettera a una donna alcolista </t>
  </si>
  <si>
    <t>CA01</t>
  </si>
  <si>
    <t>A.A. vista da un Alcolista Anonimo</t>
  </si>
  <si>
    <t>CA02</t>
  </si>
  <si>
    <t>Domande e risposte sulla sponsorizzazione</t>
  </si>
  <si>
    <t>CA03</t>
  </si>
  <si>
    <t>Il Gruppo  A.A.</t>
  </si>
  <si>
    <t>CA04</t>
  </si>
  <si>
    <t>R.G.S.G.</t>
  </si>
  <si>
    <t>CA05</t>
  </si>
  <si>
    <t>Collaborazione non affiliazione</t>
  </si>
  <si>
    <t>CA06</t>
  </si>
  <si>
    <t>Conoscere A.A.</t>
  </si>
  <si>
    <t>CA07</t>
  </si>
  <si>
    <t>I molti percorsi della spiritualità</t>
  </si>
  <si>
    <t>CA08</t>
  </si>
  <si>
    <t>Parlando a riunioni non A.A.</t>
  </si>
  <si>
    <t>CA09</t>
  </si>
  <si>
    <t>Comprendere l'anonimato</t>
  </si>
  <si>
    <t>CA12</t>
  </si>
  <si>
    <t>Le Promesse</t>
  </si>
  <si>
    <t>CA13</t>
  </si>
  <si>
    <t>Le Garanzie</t>
  </si>
  <si>
    <t>CA14</t>
  </si>
  <si>
    <t>L'Alcolista e i figli</t>
  </si>
  <si>
    <t>E14</t>
  </si>
  <si>
    <t>44 domande</t>
  </si>
  <si>
    <t>E15</t>
  </si>
  <si>
    <t>A.A. e i giovani</t>
  </si>
  <si>
    <t>E16</t>
  </si>
  <si>
    <t>Una via d'uscita</t>
  </si>
  <si>
    <t>E17</t>
  </si>
  <si>
    <t>A.A. e le altre dipendenze</t>
  </si>
  <si>
    <t>E18</t>
  </si>
  <si>
    <t>C'è un alcolista nella tua vita</t>
  </si>
  <si>
    <t>E20</t>
  </si>
  <si>
    <t>A.A. Nelle Carceri</t>
  </si>
  <si>
    <t>MV01</t>
  </si>
  <si>
    <t>Ricambi Agenda</t>
  </si>
  <si>
    <t>MV02</t>
  </si>
  <si>
    <t>Agenda del Gruppo</t>
  </si>
  <si>
    <t>MV03</t>
  </si>
  <si>
    <t>Biglietti se hai un problema con…..</t>
  </si>
  <si>
    <t>MV06</t>
  </si>
  <si>
    <t>Manuale di Servizio + Linee guida</t>
  </si>
  <si>
    <t>MV07</t>
  </si>
  <si>
    <t>Diario</t>
  </si>
  <si>
    <t>MV09</t>
  </si>
  <si>
    <t>Pacchetto 20 cartoncini (preghiera)</t>
  </si>
  <si>
    <t>MV10</t>
  </si>
  <si>
    <t>Pacchetto 20 cartoncini (ieri,oggi, domani)</t>
  </si>
  <si>
    <t>MV11</t>
  </si>
  <si>
    <t xml:space="preserve">Set Murale Plastificato </t>
  </si>
  <si>
    <t>MV12</t>
  </si>
  <si>
    <t>Il  Meglio di Insieme in A.A.</t>
  </si>
  <si>
    <t>MV14</t>
  </si>
  <si>
    <t>Set Motti (6+1)</t>
  </si>
  <si>
    <t>NV01</t>
  </si>
  <si>
    <t>Kit Nuovo Venuto + Cartoncino sulla sponsorizzazione (NUOVO)</t>
  </si>
  <si>
    <t>Poster Letteratura</t>
  </si>
  <si>
    <t>E12</t>
  </si>
  <si>
    <t>Opuscolo A.A. in Italia</t>
  </si>
  <si>
    <t>E13</t>
  </si>
  <si>
    <t>A.A. una risorsa per la professione medica</t>
  </si>
  <si>
    <t>E19</t>
  </si>
  <si>
    <t>Alcolisti Anonimi (pacchetti da 20)</t>
  </si>
  <si>
    <t>MV04</t>
  </si>
  <si>
    <t>Locandina (donna) pacchetti da 10</t>
  </si>
  <si>
    <t>MV05</t>
  </si>
  <si>
    <t>Locandina (rossa) pacchetti da 10</t>
  </si>
  <si>
    <t>MV24</t>
  </si>
  <si>
    <t>Locandina (bottiglia) pacchetti da 10</t>
  </si>
  <si>
    <t>Articolo</t>
  </si>
  <si>
    <t>Costo Unit.</t>
  </si>
  <si>
    <t>Quantità</t>
  </si>
  <si>
    <t>G001</t>
  </si>
  <si>
    <t>Tappo portachiavi</t>
  </si>
  <si>
    <t>G002</t>
  </si>
  <si>
    <t>G004</t>
  </si>
  <si>
    <t>Torce</t>
  </si>
  <si>
    <t>G005</t>
  </si>
  <si>
    <t>Magnete Preghiera</t>
  </si>
  <si>
    <t>G006</t>
  </si>
  <si>
    <t>Medaglie AA</t>
  </si>
  <si>
    <t>G007</t>
  </si>
  <si>
    <t>Set di penne</t>
  </si>
  <si>
    <t>G008</t>
  </si>
  <si>
    <t>Medaglie Donna</t>
  </si>
  <si>
    <t>G009</t>
  </si>
  <si>
    <t>Portachiavi</t>
  </si>
  <si>
    <t>G010</t>
  </si>
  <si>
    <t>Collanina</t>
  </si>
  <si>
    <t>G011</t>
  </si>
  <si>
    <t>G013</t>
  </si>
  <si>
    <t>G015</t>
  </si>
  <si>
    <t>G017</t>
  </si>
  <si>
    <t>Chiavette USB 4GB</t>
  </si>
  <si>
    <t>G018</t>
  </si>
  <si>
    <t>Diario 24 ore</t>
  </si>
  <si>
    <t>G019</t>
  </si>
  <si>
    <t>Penne colorate (cad.)</t>
  </si>
  <si>
    <t>G020</t>
  </si>
  <si>
    <t>Braccialetto AA</t>
  </si>
  <si>
    <t>G021</t>
  </si>
  <si>
    <t>Adesivo Auto</t>
  </si>
  <si>
    <t>Cessione interna Gadget</t>
  </si>
  <si>
    <t>Acquisto interno Gadget a Seminari</t>
  </si>
  <si>
    <t>Acquisto interno Gadget al Raduno</t>
  </si>
  <si>
    <t>Acquisto interno Gadget  ai S.G.</t>
  </si>
  <si>
    <t xml:space="preserve">Cessione GADGET gratuita </t>
  </si>
  <si>
    <t>DISPONIBILITA' LIQUIDE AL 31/12/2024</t>
  </si>
  <si>
    <t>Altri ricavi (specificare)</t>
  </si>
  <si>
    <t>DISPONIBILITA' LIQUIDE FINALI AL 31/12/2025 (entrate-uscite)</t>
  </si>
  <si>
    <t>CASSA CONTANTE AL 31/12/2025</t>
  </si>
  <si>
    <t>BANCA C/C AL 31/12/2025</t>
  </si>
  <si>
    <t>C/C POSTALE AL 31/12/2025</t>
  </si>
  <si>
    <t>CASSA CONTANTE LETTERATURA AL 31/12/2025</t>
  </si>
  <si>
    <t>PRUDENTE RISERVA AL 31/12/2025</t>
  </si>
  <si>
    <t>Valore inventario LIBRI letteratura al 31/12/2024</t>
  </si>
  <si>
    <t>VALORE INVENTARIO LIBRI LETTERATURA AL 31/12/2025</t>
  </si>
  <si>
    <t>Valore inventario GADGET al 31/12/2024</t>
  </si>
  <si>
    <t>VALORE INVENTARIO GADGET AL 31/12/2025</t>
  </si>
  <si>
    <t>INVENTARIO LETTERATURA DI AREA 2025</t>
  </si>
  <si>
    <t>INVENTARIO GADGET DI AREA 2025</t>
  </si>
  <si>
    <t>ATTENZIONE, SE PER LA COMPILAZIONE SI USA EXCEL, SI POTRANNO INSERIRE I VALORI SOLO NELLE CELLE IN AZZURRO; LE CELLE BIANCHE SI AUTOCOMPILERANNO.</t>
  </si>
  <si>
    <r>
      <t xml:space="preserve">RENDICONTO DI AREA AL 31.12.2025 </t>
    </r>
    <r>
      <rPr>
        <b/>
        <sz val="14"/>
        <color theme="1"/>
        <rFont val="Calibri"/>
        <family val="2"/>
        <scheme val="minor"/>
      </rPr>
      <t>(da CONSEGNARE ai SERVIZI GENERALI entro il 20-02-2026)</t>
    </r>
  </si>
  <si>
    <t>Alcolisti Anonimi</t>
  </si>
  <si>
    <t>Braccialetti VARI colori</t>
  </si>
  <si>
    <t>Sacchettino TNT VARI colori</t>
  </si>
  <si>
    <t>Shopper VARI colori</t>
  </si>
  <si>
    <t>Zainetti lucidi VARI colori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</si>
</sst>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name val="Calibri"/>
      <family val="2"/>
    </font>
    <font>
      <sz val="14"/>
      <color rgb="FF000000"/>
      <name val="Garamond"/>
      <family val="1"/>
    </font>
    <font>
      <strike/>
      <sz val="14"/>
      <color rgb="FF000000"/>
      <name val="Garamond"/>
      <family val="1"/>
    </font>
    <font>
      <sz val="14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4"/>
      <color rgb="FF000000"/>
      <name val="Calibri Light"/>
      <family val="2"/>
    </font>
    <font>
      <strike/>
      <sz val="14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43" fontId="1" fillId="2" borderId="11" xfId="1" applyFont="1" applyFill="1" applyBorder="1" applyProtection="1">
      <protection locked="0"/>
    </xf>
    <xf numFmtId="43" fontId="1" fillId="2" borderId="12" xfId="1" applyFont="1" applyFill="1" applyBorder="1" applyProtection="1">
      <protection locked="0"/>
    </xf>
    <xf numFmtId="43" fontId="1" fillId="2" borderId="10" xfId="1" applyFont="1" applyFill="1" applyBorder="1" applyProtection="1">
      <protection locked="0"/>
    </xf>
    <xf numFmtId="43" fontId="5" fillId="2" borderId="10" xfId="1" applyFont="1" applyFill="1" applyBorder="1" applyAlignment="1" applyProtection="1">
      <alignment horizontal="right" vertical="center"/>
      <protection locked="0"/>
    </xf>
    <xf numFmtId="43" fontId="2" fillId="2" borderId="11" xfId="1" applyFont="1" applyFill="1" applyBorder="1" applyAlignment="1" applyProtection="1">
      <alignment horizontal="right" vertical="center"/>
      <protection locked="0"/>
    </xf>
    <xf numFmtId="43" fontId="1" fillId="0" borderId="10" xfId="1" applyFont="1" applyBorder="1" applyAlignment="1" applyProtection="1">
      <alignment vertical="center"/>
    </xf>
    <xf numFmtId="43" fontId="5" fillId="0" borderId="0" xfId="1" applyFont="1" applyFill="1" applyBorder="1" applyProtection="1"/>
    <xf numFmtId="43" fontId="2" fillId="0" borderId="0" xfId="1" applyFont="1" applyBorder="1" applyProtection="1"/>
    <xf numFmtId="43" fontId="5" fillId="0" borderId="0" xfId="1" applyFont="1" applyBorder="1" applyProtection="1"/>
    <xf numFmtId="43" fontId="2" fillId="0" borderId="0" xfId="1" applyFont="1" applyProtection="1"/>
    <xf numFmtId="43" fontId="5" fillId="0" borderId="2" xfId="1" applyFont="1" applyBorder="1" applyProtection="1"/>
    <xf numFmtId="16" fontId="0" fillId="0" borderId="0" xfId="1" applyNumberFormat="1" applyFont="1" applyAlignment="1" applyProtection="1">
      <alignment vertical="center"/>
    </xf>
    <xf numFmtId="43" fontId="1" fillId="0" borderId="0" xfId="1" applyFont="1" applyProtection="1"/>
    <xf numFmtId="43" fontId="1" fillId="0" borderId="14" xfId="1" applyFont="1" applyBorder="1" applyProtection="1"/>
    <xf numFmtId="43" fontId="4" fillId="0" borderId="0" xfId="1" applyFont="1" applyAlignment="1" applyProtection="1">
      <alignment horizontal="center"/>
    </xf>
    <xf numFmtId="43" fontId="0" fillId="0" borderId="0" xfId="1" applyFont="1" applyProtection="1"/>
    <xf numFmtId="43" fontId="2" fillId="0" borderId="0" xfId="1" applyFont="1" applyBorder="1" applyAlignment="1" applyProtection="1">
      <alignment horizontal="left" vertical="center"/>
    </xf>
    <xf numFmtId="165" fontId="9" fillId="0" borderId="8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0" xfId="0" applyFill="1" applyAlignment="1" applyProtection="1">
      <alignment horizontal="left" wrapText="1"/>
      <protection locked="0"/>
    </xf>
    <xf numFmtId="43" fontId="14" fillId="0" borderId="15" xfId="1" applyFont="1" applyBorder="1" applyProtection="1"/>
    <xf numFmtId="43" fontId="4" fillId="2" borderId="12" xfId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Protection="1">
      <protection locked="0"/>
    </xf>
    <xf numFmtId="43" fontId="1" fillId="0" borderId="0" xfId="1" applyFont="1" applyFill="1" applyBorder="1" applyProtection="1"/>
    <xf numFmtId="43" fontId="1" fillId="0" borderId="10" xfId="1" applyFont="1" applyBorder="1" applyProtection="1"/>
    <xf numFmtId="43" fontId="14" fillId="0" borderId="13" xfId="1" applyFont="1" applyBorder="1" applyProtection="1"/>
    <xf numFmtId="0" fontId="0" fillId="3" borderId="0" xfId="0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wrapText="1"/>
    </xf>
    <xf numFmtId="43" fontId="5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2" fontId="11" fillId="0" borderId="6" xfId="0" applyNumberFormat="1" applyFont="1" applyBorder="1" applyAlignment="1">
      <alignment horizontal="right" vertical="top" shrinkToFit="1"/>
    </xf>
    <xf numFmtId="164" fontId="11" fillId="0" borderId="4" xfId="0" applyNumberFormat="1" applyFont="1" applyBorder="1" applyAlignment="1">
      <alignment horizontal="center" vertical="top" shrinkToFi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18" xfId="0" applyFont="1" applyBorder="1"/>
    <xf numFmtId="164" fontId="14" fillId="0" borderId="18" xfId="0" applyNumberFormat="1" applyFont="1" applyBorder="1"/>
    <xf numFmtId="0" fontId="0" fillId="0" borderId="18" xfId="0" applyBorder="1"/>
    <xf numFmtId="164" fontId="0" fillId="0" borderId="18" xfId="0" applyNumberFormat="1" applyBorder="1"/>
    <xf numFmtId="0" fontId="0" fillId="0" borderId="20" xfId="0" applyBorder="1"/>
    <xf numFmtId="164" fontId="0" fillId="0" borderId="20" xfId="0" applyNumberFormat="1" applyBorder="1"/>
    <xf numFmtId="0" fontId="0" fillId="0" borderId="19" xfId="0" applyBorder="1"/>
    <xf numFmtId="0" fontId="14" fillId="0" borderId="7" xfId="0" applyFont="1" applyBorder="1"/>
    <xf numFmtId="0" fontId="14" fillId="0" borderId="8" xfId="0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17" fillId="0" borderId="4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  <xf numFmtId="0" fontId="16" fillId="0" borderId="0" xfId="0" applyFont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0" fillId="0" borderId="16" xfId="0" applyFont="1" applyBorder="1"/>
    <xf numFmtId="0" fontId="10" fillId="0" borderId="6" xfId="0" applyFont="1" applyBorder="1"/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3" fillId="0" borderId="16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7" fillId="0" borderId="5" xfId="0" applyFont="1" applyBorder="1" applyAlignment="1">
      <alignment horizontal="left" vertical="top" wrapText="1"/>
    </xf>
    <xf numFmtId="0" fontId="18" fillId="0" borderId="16" xfId="0" applyFont="1" applyBorder="1"/>
    <xf numFmtId="0" fontId="18" fillId="0" borderId="6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5</xdr:row>
      <xdr:rowOff>53340</xdr:rowOff>
    </xdr:from>
    <xdr:to>
      <xdr:col>2</xdr:col>
      <xdr:colOff>1211580</xdr:colOff>
      <xdr:row>5</xdr:row>
      <xdr:rowOff>376707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25D6077-AABC-F365-6131-6E483A7D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990600"/>
          <a:ext cx="975360" cy="323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819151</xdr:colOff>
      <xdr:row>6</xdr:row>
      <xdr:rowOff>51435</xdr:rowOff>
    </xdr:from>
    <xdr:to>
      <xdr:col>2</xdr:col>
      <xdr:colOff>1162051</xdr:colOff>
      <xdr:row>6</xdr:row>
      <xdr:rowOff>367958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72285C7-E26B-3D44-3F06-762F04E1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2356485"/>
          <a:ext cx="342900" cy="316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491490</xdr:colOff>
      <xdr:row>7</xdr:row>
      <xdr:rowOff>45720</xdr:rowOff>
    </xdr:from>
    <xdr:to>
      <xdr:col>2</xdr:col>
      <xdr:colOff>1146810</xdr:colOff>
      <xdr:row>7</xdr:row>
      <xdr:rowOff>383853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1804566-5CC7-7A0E-F30C-962C04DF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465" y="2788920"/>
          <a:ext cx="655320" cy="33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8</xdr:row>
      <xdr:rowOff>38100</xdr:rowOff>
    </xdr:from>
    <xdr:to>
      <xdr:col>2</xdr:col>
      <xdr:colOff>1051560</xdr:colOff>
      <xdr:row>8</xdr:row>
      <xdr:rowOff>359856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F5F00E0-4C8A-0ECE-1DE5-27E47729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060" y="2743200"/>
          <a:ext cx="327660" cy="32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464820</xdr:colOff>
      <xdr:row>9</xdr:row>
      <xdr:rowOff>38100</xdr:rowOff>
    </xdr:from>
    <xdr:to>
      <xdr:col>2</xdr:col>
      <xdr:colOff>1150620</xdr:colOff>
      <xdr:row>9</xdr:row>
      <xdr:rowOff>382511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D0AB095-0326-3407-BC68-843C3FED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3185160"/>
          <a:ext cx="685800" cy="34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441960</xdr:colOff>
      <xdr:row>10</xdr:row>
      <xdr:rowOff>30480</xdr:rowOff>
    </xdr:from>
    <xdr:to>
      <xdr:col>2</xdr:col>
      <xdr:colOff>1258614</xdr:colOff>
      <xdr:row>10</xdr:row>
      <xdr:rowOff>396240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4724B9D0-BD3E-A57F-647C-C951C04C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3619500"/>
          <a:ext cx="816654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365760</xdr:colOff>
      <xdr:row>11</xdr:row>
      <xdr:rowOff>38100</xdr:rowOff>
    </xdr:from>
    <xdr:to>
      <xdr:col>2</xdr:col>
      <xdr:colOff>1158240</xdr:colOff>
      <xdr:row>11</xdr:row>
      <xdr:rowOff>422537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9EEAF58A-B815-FCD1-5C51-EA4828EE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4069080"/>
          <a:ext cx="792480" cy="38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274320</xdr:colOff>
      <xdr:row>12</xdr:row>
      <xdr:rowOff>91441</xdr:rowOff>
    </xdr:from>
    <xdr:to>
      <xdr:col>2</xdr:col>
      <xdr:colOff>1280160</xdr:colOff>
      <xdr:row>12</xdr:row>
      <xdr:rowOff>412269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BD933F7F-CD27-3263-1BE3-0688AFB7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40480" y="4564381"/>
          <a:ext cx="1005840" cy="320828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13</xdr:row>
      <xdr:rowOff>38100</xdr:rowOff>
    </xdr:from>
    <xdr:to>
      <xdr:col>2</xdr:col>
      <xdr:colOff>1013460</xdr:colOff>
      <xdr:row>13</xdr:row>
      <xdr:rowOff>395521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54D5796E-5101-53E8-9D50-E1D780CE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0"/>
          <a:ext cx="502920" cy="357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923925</xdr:colOff>
      <xdr:row>14</xdr:row>
      <xdr:rowOff>68580</xdr:rowOff>
    </xdr:from>
    <xdr:to>
      <xdr:col>2</xdr:col>
      <xdr:colOff>1304924</xdr:colOff>
      <xdr:row>14</xdr:row>
      <xdr:rowOff>365760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404B567C-8FAD-C139-0F50-BCC1EC0D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5878830"/>
          <a:ext cx="380999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123826</xdr:colOff>
      <xdr:row>15</xdr:row>
      <xdr:rowOff>45720</xdr:rowOff>
    </xdr:from>
    <xdr:to>
      <xdr:col>2</xdr:col>
      <xdr:colOff>466725</xdr:colOff>
      <xdr:row>15</xdr:row>
      <xdr:rowOff>335280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875AF0B5-42C3-5C9B-AD59-65058F26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6294120"/>
          <a:ext cx="342899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1076325</xdr:colOff>
      <xdr:row>16</xdr:row>
      <xdr:rowOff>30480</xdr:rowOff>
    </xdr:from>
    <xdr:to>
      <xdr:col>2</xdr:col>
      <xdr:colOff>1400174</xdr:colOff>
      <xdr:row>16</xdr:row>
      <xdr:rowOff>408016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CF86AFF1-22F6-D378-231E-A5C6136D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717030"/>
          <a:ext cx="323849" cy="37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373380</xdr:colOff>
      <xdr:row>17</xdr:row>
      <xdr:rowOff>17145</xdr:rowOff>
    </xdr:from>
    <xdr:to>
      <xdr:col>2</xdr:col>
      <xdr:colOff>1226820</xdr:colOff>
      <xdr:row>17</xdr:row>
      <xdr:rowOff>411563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3D3FECBC-F782-98E3-91C6-825B2E6E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355" y="7579995"/>
          <a:ext cx="853440" cy="394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716280</xdr:colOff>
      <xdr:row>18</xdr:row>
      <xdr:rowOff>45720</xdr:rowOff>
    </xdr:from>
    <xdr:to>
      <xdr:col>2</xdr:col>
      <xdr:colOff>1028700</xdr:colOff>
      <xdr:row>18</xdr:row>
      <xdr:rowOff>397572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F8BE4807-984E-EB57-EDEC-AB4DD30F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8496300"/>
          <a:ext cx="312420" cy="35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19</xdr:row>
      <xdr:rowOff>68581</xdr:rowOff>
    </xdr:from>
    <xdr:to>
      <xdr:col>2</xdr:col>
      <xdr:colOff>1280160</xdr:colOff>
      <xdr:row>19</xdr:row>
      <xdr:rowOff>411591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80947CDB-9111-D8E9-FFB0-6A2B64A2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280" y="8961121"/>
          <a:ext cx="1082040" cy="3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548640</xdr:colOff>
      <xdr:row>20</xdr:row>
      <xdr:rowOff>53340</xdr:rowOff>
    </xdr:from>
    <xdr:to>
      <xdr:col>2</xdr:col>
      <xdr:colOff>1082040</xdr:colOff>
      <xdr:row>20</xdr:row>
      <xdr:rowOff>387072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21F3C546-3F92-AC97-6BEE-6636596B3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9387840"/>
          <a:ext cx="533400" cy="33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617220</xdr:colOff>
      <xdr:row>21</xdr:row>
      <xdr:rowOff>22860</xdr:rowOff>
    </xdr:from>
    <xdr:to>
      <xdr:col>2</xdr:col>
      <xdr:colOff>1196340</xdr:colOff>
      <xdr:row>21</xdr:row>
      <xdr:rowOff>377294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249CC557-0F54-800F-B1DE-61A10B64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9799320"/>
          <a:ext cx="579120" cy="35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6</xdr:row>
      <xdr:rowOff>47625</xdr:rowOff>
    </xdr:from>
    <xdr:to>
      <xdr:col>2</xdr:col>
      <xdr:colOff>504824</xdr:colOff>
      <xdr:row>6</xdr:row>
      <xdr:rowOff>365395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4AFADDE-7184-469D-A2A7-592E33361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352675"/>
          <a:ext cx="333374" cy="317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14</xdr:row>
      <xdr:rowOff>95250</xdr:rowOff>
    </xdr:from>
    <xdr:to>
      <xdr:col>2</xdr:col>
      <xdr:colOff>533400</xdr:colOff>
      <xdr:row>14</xdr:row>
      <xdr:rowOff>395749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3011390F-7CB1-4E1C-8115-7AA9B6C3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905500"/>
          <a:ext cx="342900" cy="300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1019174</xdr:colOff>
      <xdr:row>15</xdr:row>
      <xdr:rowOff>28574</xdr:rowOff>
    </xdr:from>
    <xdr:to>
      <xdr:col>2</xdr:col>
      <xdr:colOff>1352549</xdr:colOff>
      <xdr:row>15</xdr:row>
      <xdr:rowOff>310499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F435BC87-2FED-441D-AFAE-F10D9B2C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49" y="6276974"/>
          <a:ext cx="333375" cy="28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workbookViewId="0">
      <selection activeCell="I5" sqref="I5"/>
    </sheetView>
  </sheetViews>
  <sheetFormatPr defaultColWidth="9.140625" defaultRowHeight="15" x14ac:dyDescent="0.25"/>
  <cols>
    <col min="1" max="1" width="45.42578125" customWidth="1"/>
    <col min="2" max="2" width="19" customWidth="1"/>
    <col min="3" max="3" width="10.85546875" customWidth="1"/>
    <col min="4" max="4" width="48.5703125" customWidth="1"/>
    <col min="5" max="5" width="19.5703125" customWidth="1"/>
  </cols>
  <sheetData>
    <row r="1" spans="1:5" ht="21" x14ac:dyDescent="0.35">
      <c r="A1" s="82" t="s">
        <v>226</v>
      </c>
      <c r="B1" s="82"/>
      <c r="C1" s="82"/>
      <c r="D1" s="82"/>
      <c r="E1" s="82"/>
    </row>
    <row r="3" spans="1:5" x14ac:dyDescent="0.25">
      <c r="A3" s="34" t="s">
        <v>225</v>
      </c>
      <c r="B3" s="34"/>
      <c r="C3" s="34"/>
      <c r="D3" s="34"/>
      <c r="E3" s="34"/>
    </row>
    <row r="5" spans="1:5" ht="24.95" customHeight="1" x14ac:dyDescent="0.25">
      <c r="A5" s="1" t="s">
        <v>33</v>
      </c>
      <c r="B5" s="1"/>
      <c r="C5" s="1"/>
      <c r="D5" s="1"/>
      <c r="E5" s="1"/>
    </row>
    <row r="6" spans="1:5" ht="24.95" customHeight="1" x14ac:dyDescent="0.25">
      <c r="A6" s="1" t="s">
        <v>0</v>
      </c>
      <c r="B6" s="1"/>
      <c r="C6" s="2"/>
      <c r="D6" s="2"/>
      <c r="E6" s="2"/>
    </row>
    <row r="7" spans="1:5" ht="24.95" customHeight="1" x14ac:dyDescent="0.25">
      <c r="A7" s="2" t="s">
        <v>1</v>
      </c>
      <c r="B7" s="2"/>
      <c r="C7" s="3"/>
      <c r="D7" s="2" t="s">
        <v>2</v>
      </c>
      <c r="E7" s="30"/>
    </row>
    <row r="8" spans="1:5" x14ac:dyDescent="0.25">
      <c r="A8" s="35"/>
      <c r="B8" s="35"/>
      <c r="C8" s="35"/>
      <c r="D8" s="35"/>
      <c r="E8" s="35"/>
    </row>
    <row r="9" spans="1:5" ht="24.6" customHeight="1" x14ac:dyDescent="0.3">
      <c r="A9" s="35"/>
      <c r="B9" s="36" t="s">
        <v>3</v>
      </c>
      <c r="C9" s="35"/>
      <c r="D9" s="35"/>
      <c r="E9" s="36" t="s">
        <v>3</v>
      </c>
    </row>
    <row r="10" spans="1:5" ht="36" customHeight="1" x14ac:dyDescent="0.25">
      <c r="A10" s="37" t="s">
        <v>211</v>
      </c>
      <c r="B10" s="9">
        <f>SUM(B11:B16)</f>
        <v>0</v>
      </c>
      <c r="C10" s="35"/>
      <c r="D10" s="35"/>
      <c r="E10" s="38"/>
    </row>
    <row r="11" spans="1:5" ht="28.9" customHeight="1" x14ac:dyDescent="0.25">
      <c r="A11" s="39" t="s">
        <v>35</v>
      </c>
      <c r="B11" s="4"/>
      <c r="C11" s="35"/>
      <c r="D11" s="35"/>
      <c r="E11" s="38"/>
    </row>
    <row r="12" spans="1:5" ht="28.9" customHeight="1" x14ac:dyDescent="0.25">
      <c r="A12" s="39" t="s">
        <v>36</v>
      </c>
      <c r="B12" s="4"/>
      <c r="C12" s="35"/>
      <c r="D12" s="35"/>
      <c r="E12" s="38"/>
    </row>
    <row r="13" spans="1:5" ht="28.9" customHeight="1" x14ac:dyDescent="0.25">
      <c r="A13" s="39" t="s">
        <v>37</v>
      </c>
      <c r="B13" s="4"/>
      <c r="C13" s="35"/>
      <c r="D13" s="35"/>
      <c r="E13" s="38"/>
    </row>
    <row r="14" spans="1:5" ht="27.6" customHeight="1" x14ac:dyDescent="0.25">
      <c r="A14" s="39" t="s">
        <v>38</v>
      </c>
      <c r="B14" s="4"/>
      <c r="C14" s="35"/>
      <c r="D14" s="35"/>
      <c r="E14" s="38"/>
    </row>
    <row r="15" spans="1:5" ht="30.6" customHeight="1" x14ac:dyDescent="0.25">
      <c r="A15" s="39" t="s">
        <v>39</v>
      </c>
      <c r="B15" s="4"/>
      <c r="C15" s="35"/>
      <c r="D15" s="35"/>
      <c r="E15" s="38"/>
    </row>
    <row r="16" spans="1:5" ht="28.15" customHeight="1" x14ac:dyDescent="0.25">
      <c r="A16" s="40"/>
      <c r="B16" s="5"/>
      <c r="C16" s="35"/>
      <c r="D16" s="35"/>
      <c r="E16" s="38"/>
    </row>
    <row r="17" spans="1:5" x14ac:dyDescent="0.25">
      <c r="A17" s="40"/>
      <c r="B17" s="10"/>
      <c r="C17" s="35"/>
      <c r="D17" s="35"/>
      <c r="E17" s="38"/>
    </row>
    <row r="18" spans="1:5" ht="17.25" x14ac:dyDescent="0.3">
      <c r="A18" s="41" t="s">
        <v>4</v>
      </c>
      <c r="B18" s="42"/>
      <c r="C18" s="43"/>
      <c r="D18" s="41" t="s">
        <v>5</v>
      </c>
      <c r="E18" s="38"/>
    </row>
    <row r="19" spans="1:5" ht="24.95" customHeight="1" x14ac:dyDescent="0.25">
      <c r="A19" s="37" t="s">
        <v>16</v>
      </c>
      <c r="B19" s="6"/>
      <c r="D19" s="37" t="s">
        <v>7</v>
      </c>
      <c r="E19" s="6"/>
    </row>
    <row r="20" spans="1:5" ht="24.95" customHeight="1" x14ac:dyDescent="0.25">
      <c r="A20" s="37" t="s">
        <v>17</v>
      </c>
      <c r="B20" s="4"/>
      <c r="C20" s="43"/>
      <c r="D20" s="37" t="s">
        <v>31</v>
      </c>
      <c r="E20" s="4"/>
    </row>
    <row r="21" spans="1:5" ht="30" x14ac:dyDescent="0.25">
      <c r="A21" s="37" t="s">
        <v>40</v>
      </c>
      <c r="B21" s="4"/>
      <c r="C21" s="43"/>
      <c r="D21" s="37" t="s">
        <v>21</v>
      </c>
      <c r="E21" s="4"/>
    </row>
    <row r="22" spans="1:5" ht="24.95" customHeight="1" x14ac:dyDescent="0.25">
      <c r="A22" s="37" t="s">
        <v>18</v>
      </c>
      <c r="B22" s="4"/>
      <c r="C22" s="43"/>
      <c r="D22" s="37" t="s">
        <v>22</v>
      </c>
      <c r="E22" s="4"/>
    </row>
    <row r="23" spans="1:5" ht="24.95" customHeight="1" x14ac:dyDescent="0.25">
      <c r="A23" s="37" t="s">
        <v>19</v>
      </c>
      <c r="B23" s="4"/>
      <c r="C23" s="43"/>
      <c r="D23" s="37" t="s">
        <v>23</v>
      </c>
      <c r="E23" s="4"/>
    </row>
    <row r="24" spans="1:5" ht="24.95" customHeight="1" x14ac:dyDescent="0.25">
      <c r="A24" s="37" t="s">
        <v>20</v>
      </c>
      <c r="B24" s="4"/>
      <c r="C24" s="43"/>
      <c r="D24" s="37" t="s">
        <v>8</v>
      </c>
      <c r="E24" s="4"/>
    </row>
    <row r="25" spans="1:5" ht="24.95" customHeight="1" x14ac:dyDescent="0.25">
      <c r="A25" s="37" t="s">
        <v>6</v>
      </c>
      <c r="B25" s="4"/>
      <c r="C25" s="43"/>
      <c r="D25" s="37" t="s">
        <v>24</v>
      </c>
      <c r="E25" s="4"/>
    </row>
    <row r="26" spans="1:5" ht="24.95" customHeight="1" x14ac:dyDescent="0.25">
      <c r="A26" s="37" t="s">
        <v>206</v>
      </c>
      <c r="B26" s="4"/>
      <c r="C26" s="11"/>
      <c r="D26" s="37" t="s">
        <v>25</v>
      </c>
      <c r="E26" s="4"/>
    </row>
    <row r="27" spans="1:5" ht="24.95" customHeight="1" x14ac:dyDescent="0.25">
      <c r="A27" s="27" t="s">
        <v>212</v>
      </c>
      <c r="B27" s="4"/>
      <c r="C27" s="11"/>
      <c r="D27" s="37" t="s">
        <v>9</v>
      </c>
      <c r="E27" s="4"/>
    </row>
    <row r="28" spans="1:5" ht="24.95" customHeight="1" x14ac:dyDescent="0.25">
      <c r="A28" s="27" t="s">
        <v>212</v>
      </c>
      <c r="B28" s="4"/>
      <c r="C28" s="11"/>
      <c r="D28" s="37" t="s">
        <v>26</v>
      </c>
      <c r="E28" s="4"/>
    </row>
    <row r="29" spans="1:5" ht="24.95" customHeight="1" x14ac:dyDescent="0.25">
      <c r="A29" s="44"/>
      <c r="B29" s="31"/>
      <c r="C29" s="11"/>
      <c r="D29" s="37" t="s">
        <v>27</v>
      </c>
      <c r="E29" s="4"/>
    </row>
    <row r="30" spans="1:5" ht="24.95" customHeight="1" x14ac:dyDescent="0.25">
      <c r="A30" s="44"/>
      <c r="B30" s="31"/>
      <c r="C30" s="11"/>
      <c r="D30" s="37" t="s">
        <v>28</v>
      </c>
      <c r="E30" s="4"/>
    </row>
    <row r="31" spans="1:5" ht="24.95" customHeight="1" x14ac:dyDescent="0.25">
      <c r="A31" s="44"/>
      <c r="B31" s="12"/>
      <c r="C31" s="11"/>
      <c r="D31" s="37" t="s">
        <v>29</v>
      </c>
      <c r="E31" s="4"/>
    </row>
    <row r="32" spans="1:5" ht="24.95" customHeight="1" x14ac:dyDescent="0.25">
      <c r="A32" s="44"/>
      <c r="B32" s="12"/>
      <c r="C32" s="11"/>
      <c r="D32" s="37" t="s">
        <v>10</v>
      </c>
      <c r="E32" s="4"/>
    </row>
    <row r="33" spans="1:5" ht="24.95" customHeight="1" x14ac:dyDescent="0.25">
      <c r="A33" s="44"/>
      <c r="B33" s="12"/>
      <c r="C33" s="11"/>
      <c r="D33" s="37" t="s">
        <v>207</v>
      </c>
      <c r="E33" s="4"/>
    </row>
    <row r="34" spans="1:5" ht="24.95" customHeight="1" x14ac:dyDescent="0.25">
      <c r="A34" s="44"/>
      <c r="B34" s="12"/>
      <c r="C34" s="11"/>
      <c r="D34" s="37" t="s">
        <v>208</v>
      </c>
      <c r="E34" s="4"/>
    </row>
    <row r="35" spans="1:5" ht="24.95" customHeight="1" x14ac:dyDescent="0.25">
      <c r="A35" s="44"/>
      <c r="B35" s="12"/>
      <c r="C35" s="11"/>
      <c r="D35" s="37" t="s">
        <v>209</v>
      </c>
      <c r="E35" s="4"/>
    </row>
    <row r="36" spans="1:5" ht="24.95" customHeight="1" x14ac:dyDescent="0.25">
      <c r="A36" s="44"/>
      <c r="B36" s="12"/>
      <c r="C36" s="11"/>
      <c r="D36" s="37" t="s">
        <v>30</v>
      </c>
      <c r="E36" s="4"/>
    </row>
    <row r="37" spans="1:5" ht="24.95" customHeight="1" x14ac:dyDescent="0.25">
      <c r="A37" s="44"/>
      <c r="B37" s="12"/>
      <c r="C37" s="11"/>
      <c r="D37" s="37" t="s">
        <v>11</v>
      </c>
      <c r="E37" s="4"/>
    </row>
    <row r="38" spans="1:5" ht="24.95" customHeight="1" x14ac:dyDescent="0.25">
      <c r="A38" s="44"/>
      <c r="B38" s="12"/>
      <c r="C38" s="11"/>
      <c r="D38" s="37" t="s">
        <v>12</v>
      </c>
      <c r="E38" s="4"/>
    </row>
    <row r="39" spans="1:5" ht="30" x14ac:dyDescent="0.25">
      <c r="A39" s="44"/>
      <c r="B39" s="12"/>
      <c r="C39" s="13"/>
      <c r="D39" s="45" t="s">
        <v>34</v>
      </c>
      <c r="E39" s="4"/>
    </row>
    <row r="40" spans="1:5" ht="24.95" customHeight="1" x14ac:dyDescent="0.25">
      <c r="A40" s="44"/>
      <c r="B40" s="14"/>
      <c r="C40" s="13"/>
      <c r="D40" s="15" t="s">
        <v>13</v>
      </c>
      <c r="E40" s="4"/>
    </row>
    <row r="41" spans="1:5" ht="24.95" customHeight="1" thickBot="1" x14ac:dyDescent="0.3">
      <c r="A41" s="16" t="s">
        <v>14</v>
      </c>
      <c r="B41" s="17">
        <f>SUM(B19:B28)+B10</f>
        <v>0</v>
      </c>
      <c r="C41" s="18"/>
      <c r="D41" s="19" t="s">
        <v>15</v>
      </c>
      <c r="E41" s="17">
        <f>SUM(E19:E40)</f>
        <v>0</v>
      </c>
    </row>
    <row r="42" spans="1:5" ht="31.5" thickTop="1" thickBot="1" x14ac:dyDescent="0.3">
      <c r="A42" s="43"/>
      <c r="B42" s="12"/>
      <c r="C42" s="18"/>
      <c r="D42" s="46" t="s">
        <v>213</v>
      </c>
      <c r="E42" s="28">
        <f>+B41-E41</f>
        <v>0</v>
      </c>
    </row>
    <row r="43" spans="1:5" ht="15.75" thickTop="1" x14ac:dyDescent="0.25">
      <c r="A43" s="13"/>
      <c r="B43" s="47"/>
      <c r="C43" s="18"/>
      <c r="E43" s="48"/>
    </row>
    <row r="44" spans="1:5" ht="24.95" customHeight="1" x14ac:dyDescent="0.25">
      <c r="A44" s="13"/>
      <c r="B44" s="47"/>
      <c r="C44" s="49"/>
      <c r="D44" s="39" t="s">
        <v>214</v>
      </c>
      <c r="E44" s="32">
        <f>+E42-E45-E46-E47-E48</f>
        <v>0</v>
      </c>
    </row>
    <row r="45" spans="1:5" ht="24.95" customHeight="1" x14ac:dyDescent="0.25">
      <c r="A45" s="13"/>
      <c r="B45" s="47"/>
      <c r="C45" s="49"/>
      <c r="D45" s="39" t="s">
        <v>215</v>
      </c>
      <c r="E45" s="4"/>
    </row>
    <row r="46" spans="1:5" ht="24.95" customHeight="1" x14ac:dyDescent="0.25">
      <c r="A46" s="13"/>
      <c r="B46" s="47"/>
      <c r="C46" s="49"/>
      <c r="D46" s="39" t="s">
        <v>216</v>
      </c>
      <c r="E46" s="4"/>
    </row>
    <row r="47" spans="1:5" x14ac:dyDescent="0.25">
      <c r="A47" s="13"/>
      <c r="B47" s="50"/>
      <c r="C47" s="49"/>
      <c r="D47" s="37" t="s">
        <v>217</v>
      </c>
      <c r="E47" s="4"/>
    </row>
    <row r="48" spans="1:5" ht="24.95" customHeight="1" x14ac:dyDescent="0.25">
      <c r="A48" s="13"/>
      <c r="B48" s="50"/>
      <c r="D48" s="37" t="s">
        <v>218</v>
      </c>
      <c r="E48" s="4"/>
    </row>
    <row r="49" spans="1:5" ht="30.75" thickBot="1" x14ac:dyDescent="0.3">
      <c r="A49" s="13"/>
      <c r="B49" s="50"/>
      <c r="D49" s="46" t="s">
        <v>213</v>
      </c>
      <c r="E49" s="33">
        <f>+E42</f>
        <v>0</v>
      </c>
    </row>
    <row r="50" spans="1:5" ht="15.75" thickTop="1" x14ac:dyDescent="0.25">
      <c r="A50" s="51"/>
      <c r="B50" s="20"/>
    </row>
    <row r="51" spans="1:5" ht="27" customHeight="1" x14ac:dyDescent="0.25">
      <c r="A51" s="45" t="s">
        <v>219</v>
      </c>
      <c r="B51" s="7"/>
      <c r="D51" s="45" t="s">
        <v>221</v>
      </c>
      <c r="E51" s="7"/>
    </row>
    <row r="52" spans="1:5" ht="30" x14ac:dyDescent="0.25">
      <c r="A52" s="45" t="s">
        <v>32</v>
      </c>
      <c r="B52" s="8"/>
      <c r="D52" s="45" t="s">
        <v>210</v>
      </c>
      <c r="E52" s="8"/>
    </row>
    <row r="53" spans="1:5" ht="30" x14ac:dyDescent="0.25">
      <c r="A53" s="52" t="s">
        <v>220</v>
      </c>
      <c r="B53" s="29">
        <f>+'INVENTARIO LETTERATURA'!H69</f>
        <v>0</v>
      </c>
      <c r="D53" s="52" t="s">
        <v>222</v>
      </c>
      <c r="E53" s="29">
        <f>+'INVENTARIO GADGET'!F23</f>
        <v>0</v>
      </c>
    </row>
  </sheetData>
  <sheetProtection algorithmName="SHA-512" hashValue="T45W+GTUyMzZBz35/d7ekXBUW+u6bHMxFrkDue5NstODHwyfxriIKLDO/4SmgTB99lGTkjzII21/zKdqhtcV7A==" saltValue="M2pBYpARWDTAX13aQPL9Nw==" spinCount="100000" sheet="1" objects="1" scenarios="1"/>
  <mergeCells count="1">
    <mergeCell ref="A1:E1"/>
  </mergeCells>
  <pageMargins left="0.11811023622047245" right="0.11811023622047245" top="0.15748031496062992" bottom="0.15748031496062992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opLeftCell="A48" workbookViewId="0">
      <selection activeCell="L47" sqref="L47"/>
    </sheetView>
  </sheetViews>
  <sheetFormatPr defaultColWidth="9.140625" defaultRowHeight="15" x14ac:dyDescent="0.25"/>
  <cols>
    <col min="1" max="1" width="15.85546875" style="54" customWidth="1"/>
    <col min="2" max="2" width="16.42578125" style="54" customWidth="1"/>
    <col min="3" max="3" width="30" style="54" customWidth="1"/>
    <col min="4" max="4" width="9" style="54" customWidth="1"/>
    <col min="5" max="5" width="10" style="54" customWidth="1"/>
    <col min="6" max="6" width="9" style="54" customWidth="1"/>
    <col min="7" max="7" width="12" style="54" customWidth="1"/>
    <col min="8" max="8" width="18.5703125" style="54" customWidth="1"/>
    <col min="9" max="16384" width="9.140625" style="54"/>
  </cols>
  <sheetData>
    <row r="1" spans="1:8" ht="32.25" customHeight="1" x14ac:dyDescent="0.35">
      <c r="A1" s="91" t="s">
        <v>223</v>
      </c>
      <c r="B1" s="91"/>
      <c r="C1" s="91"/>
      <c r="D1" s="91"/>
      <c r="E1" s="91"/>
      <c r="F1" s="91"/>
      <c r="G1" s="91"/>
      <c r="H1" s="91"/>
    </row>
    <row r="2" spans="1:8" ht="15" customHeight="1" x14ac:dyDescent="0.35">
      <c r="A2" s="53"/>
      <c r="B2" s="53"/>
      <c r="C2" s="53"/>
      <c r="D2" s="53"/>
      <c r="E2" s="53"/>
      <c r="F2" s="53"/>
      <c r="G2" s="53"/>
      <c r="H2" s="53"/>
    </row>
    <row r="3" spans="1:8" customFormat="1" ht="30" customHeight="1" x14ac:dyDescent="0.25">
      <c r="A3" s="1" t="s">
        <v>49</v>
      </c>
      <c r="B3" s="1"/>
      <c r="C3" s="1"/>
      <c r="D3" s="1" t="s">
        <v>0</v>
      </c>
      <c r="E3" s="1"/>
      <c r="F3" s="1"/>
      <c r="G3" s="1"/>
      <c r="H3" s="1"/>
    </row>
    <row r="4" spans="1:8" customFormat="1" ht="30" customHeight="1" x14ac:dyDescent="0.25">
      <c r="A4" s="2" t="s">
        <v>1</v>
      </c>
      <c r="B4" s="2"/>
      <c r="C4" s="3"/>
      <c r="D4" s="2" t="s">
        <v>2</v>
      </c>
      <c r="E4" s="30"/>
      <c r="F4" s="2"/>
      <c r="G4" s="2"/>
      <c r="H4" s="1"/>
    </row>
    <row r="5" spans="1:8" customFormat="1" ht="15.75" customHeight="1" x14ac:dyDescent="0.25">
      <c r="A5" s="55" t="s">
        <v>41</v>
      </c>
      <c r="B5" s="86" t="s">
        <v>42</v>
      </c>
      <c r="C5" s="86"/>
      <c r="D5" s="86"/>
      <c r="E5" s="55" t="s">
        <v>43</v>
      </c>
      <c r="F5" s="87" t="s">
        <v>44</v>
      </c>
      <c r="G5" s="87"/>
      <c r="H5" s="56" t="s">
        <v>3</v>
      </c>
    </row>
    <row r="6" spans="1:8" ht="17.25" customHeight="1" x14ac:dyDescent="0.3">
      <c r="A6" s="57" t="s">
        <v>45</v>
      </c>
      <c r="B6" s="83" t="s">
        <v>227</v>
      </c>
      <c r="C6" s="84"/>
      <c r="D6" s="85"/>
      <c r="E6" s="23"/>
      <c r="F6" s="58" t="s">
        <v>46</v>
      </c>
      <c r="G6" s="59">
        <v>12</v>
      </c>
      <c r="H6" s="60">
        <f t="shared" ref="H6:H68" si="0">E6*G6</f>
        <v>0</v>
      </c>
    </row>
    <row r="7" spans="1:8" ht="17.25" customHeight="1" x14ac:dyDescent="0.3">
      <c r="A7" s="57" t="s">
        <v>50</v>
      </c>
      <c r="B7" s="83" t="s">
        <v>51</v>
      </c>
      <c r="C7" s="84"/>
      <c r="D7" s="85"/>
      <c r="E7" s="23"/>
      <c r="F7" s="58" t="s">
        <v>46</v>
      </c>
      <c r="G7" s="59">
        <v>11</v>
      </c>
      <c r="H7" s="60">
        <f t="shared" si="0"/>
        <v>0</v>
      </c>
    </row>
    <row r="8" spans="1:8" ht="17.25" customHeight="1" x14ac:dyDescent="0.3">
      <c r="A8" s="57" t="s">
        <v>52</v>
      </c>
      <c r="B8" s="83" t="s">
        <v>53</v>
      </c>
      <c r="C8" s="84"/>
      <c r="D8" s="85"/>
      <c r="E8" s="23"/>
      <c r="F8" s="58" t="s">
        <v>46</v>
      </c>
      <c r="G8" s="59">
        <v>1.5</v>
      </c>
      <c r="H8" s="60">
        <f t="shared" si="0"/>
        <v>0</v>
      </c>
    </row>
    <row r="9" spans="1:8" ht="17.25" customHeight="1" x14ac:dyDescent="0.3">
      <c r="A9" s="57" t="s">
        <v>54</v>
      </c>
      <c r="B9" s="83" t="s">
        <v>55</v>
      </c>
      <c r="C9" s="84"/>
      <c r="D9" s="85"/>
      <c r="E9" s="23"/>
      <c r="F9" s="58" t="s">
        <v>46</v>
      </c>
      <c r="G9" s="59">
        <v>7</v>
      </c>
      <c r="H9" s="60">
        <f t="shared" si="0"/>
        <v>0</v>
      </c>
    </row>
    <row r="10" spans="1:8" ht="17.25" customHeight="1" x14ac:dyDescent="0.3">
      <c r="A10" s="57" t="s">
        <v>56</v>
      </c>
      <c r="B10" s="83" t="s">
        <v>57</v>
      </c>
      <c r="C10" s="84"/>
      <c r="D10" s="85"/>
      <c r="E10" s="23"/>
      <c r="F10" s="58" t="s">
        <v>46</v>
      </c>
      <c r="G10" s="59">
        <v>7</v>
      </c>
      <c r="H10" s="60">
        <f t="shared" si="0"/>
        <v>0</v>
      </c>
    </row>
    <row r="11" spans="1:8" ht="17.25" customHeight="1" x14ac:dyDescent="0.3">
      <c r="A11" s="57" t="s">
        <v>58</v>
      </c>
      <c r="B11" s="83" t="s">
        <v>59</v>
      </c>
      <c r="C11" s="84"/>
      <c r="D11" s="85"/>
      <c r="E11" s="23"/>
      <c r="F11" s="58" t="s">
        <v>46</v>
      </c>
      <c r="G11" s="59">
        <v>6</v>
      </c>
      <c r="H11" s="60">
        <f t="shared" si="0"/>
        <v>0</v>
      </c>
    </row>
    <row r="12" spans="1:8" ht="17.25" customHeight="1" x14ac:dyDescent="0.3">
      <c r="A12" s="57" t="s">
        <v>60</v>
      </c>
      <c r="B12" s="83" t="s">
        <v>61</v>
      </c>
      <c r="C12" s="84"/>
      <c r="D12" s="85"/>
      <c r="E12" s="23"/>
      <c r="F12" s="58" t="s">
        <v>46</v>
      </c>
      <c r="G12" s="59">
        <v>8</v>
      </c>
      <c r="H12" s="60">
        <f t="shared" si="0"/>
        <v>0</v>
      </c>
    </row>
    <row r="13" spans="1:8" ht="17.25" customHeight="1" x14ac:dyDescent="0.3">
      <c r="A13" s="57" t="s">
        <v>62</v>
      </c>
      <c r="B13" s="83" t="s">
        <v>63</v>
      </c>
      <c r="C13" s="84"/>
      <c r="D13" s="85"/>
      <c r="E13" s="23"/>
      <c r="F13" s="58" t="s">
        <v>46</v>
      </c>
      <c r="G13" s="59">
        <v>11</v>
      </c>
      <c r="H13" s="60">
        <f t="shared" si="0"/>
        <v>0</v>
      </c>
    </row>
    <row r="14" spans="1:8" ht="17.25" customHeight="1" x14ac:dyDescent="0.3">
      <c r="A14" s="57" t="s">
        <v>64</v>
      </c>
      <c r="B14" s="83" t="s">
        <v>65</v>
      </c>
      <c r="C14" s="84"/>
      <c r="D14" s="85"/>
      <c r="E14" s="23"/>
      <c r="F14" s="58" t="s">
        <v>46</v>
      </c>
      <c r="G14" s="59">
        <v>3</v>
      </c>
      <c r="H14" s="60">
        <f t="shared" si="0"/>
        <v>0</v>
      </c>
    </row>
    <row r="15" spans="1:8" ht="17.25" customHeight="1" x14ac:dyDescent="0.3">
      <c r="A15" s="57" t="s">
        <v>66</v>
      </c>
      <c r="B15" s="83" t="s">
        <v>67</v>
      </c>
      <c r="C15" s="84"/>
      <c r="D15" s="85"/>
      <c r="E15" s="23"/>
      <c r="F15" s="58" t="s">
        <v>46</v>
      </c>
      <c r="G15" s="59">
        <v>4.5</v>
      </c>
      <c r="H15" s="60">
        <f t="shared" si="0"/>
        <v>0</v>
      </c>
    </row>
    <row r="16" spans="1:8" ht="17.25" customHeight="1" x14ac:dyDescent="0.3">
      <c r="A16" s="57" t="s">
        <v>68</v>
      </c>
      <c r="B16" s="83" t="s">
        <v>69</v>
      </c>
      <c r="C16" s="84"/>
      <c r="D16" s="85"/>
      <c r="E16" s="23"/>
      <c r="F16" s="58" t="s">
        <v>46</v>
      </c>
      <c r="G16" s="59">
        <v>8</v>
      </c>
      <c r="H16" s="60">
        <f t="shared" si="0"/>
        <v>0</v>
      </c>
    </row>
    <row r="17" spans="1:8" ht="17.25" customHeight="1" x14ac:dyDescent="0.3">
      <c r="A17" s="57" t="s">
        <v>70</v>
      </c>
      <c r="B17" s="83" t="s">
        <v>71</v>
      </c>
      <c r="C17" s="84"/>
      <c r="D17" s="85"/>
      <c r="E17" s="23"/>
      <c r="F17" s="58" t="s">
        <v>46</v>
      </c>
      <c r="G17" s="59">
        <v>20</v>
      </c>
      <c r="H17" s="60">
        <f t="shared" si="0"/>
        <v>0</v>
      </c>
    </row>
    <row r="18" spans="1:8" ht="17.25" customHeight="1" x14ac:dyDescent="0.3">
      <c r="A18" s="57" t="s">
        <v>72</v>
      </c>
      <c r="B18" s="83" t="s">
        <v>73</v>
      </c>
      <c r="C18" s="84"/>
      <c r="D18" s="85"/>
      <c r="E18" s="23"/>
      <c r="F18" s="58" t="s">
        <v>46</v>
      </c>
      <c r="G18" s="59">
        <v>9</v>
      </c>
      <c r="H18" s="60">
        <f t="shared" si="0"/>
        <v>0</v>
      </c>
    </row>
    <row r="19" spans="1:8" ht="17.25" customHeight="1" x14ac:dyDescent="0.3">
      <c r="A19" s="57" t="s">
        <v>74</v>
      </c>
      <c r="B19" s="83" t="s">
        <v>75</v>
      </c>
      <c r="C19" s="84"/>
      <c r="D19" s="85"/>
      <c r="E19" s="23"/>
      <c r="F19" s="58" t="s">
        <v>46</v>
      </c>
      <c r="G19" s="59">
        <v>4</v>
      </c>
      <c r="H19" s="60">
        <f t="shared" si="0"/>
        <v>0</v>
      </c>
    </row>
    <row r="20" spans="1:8" ht="17.25" customHeight="1" x14ac:dyDescent="0.3">
      <c r="A20" s="57" t="s">
        <v>76</v>
      </c>
      <c r="B20" s="83" t="s">
        <v>77</v>
      </c>
      <c r="C20" s="84"/>
      <c r="D20" s="85"/>
      <c r="E20" s="23"/>
      <c r="F20" s="58" t="s">
        <v>46</v>
      </c>
      <c r="G20" s="59">
        <v>18</v>
      </c>
      <c r="H20" s="60">
        <f t="shared" si="0"/>
        <v>0</v>
      </c>
    </row>
    <row r="21" spans="1:8" ht="17.25" customHeight="1" x14ac:dyDescent="0.3">
      <c r="A21" s="57" t="s">
        <v>78</v>
      </c>
      <c r="B21" s="83" t="s">
        <v>79</v>
      </c>
      <c r="C21" s="84"/>
      <c r="D21" s="85"/>
      <c r="E21" s="23"/>
      <c r="F21" s="58" t="s">
        <v>46</v>
      </c>
      <c r="G21" s="59">
        <v>4</v>
      </c>
      <c r="H21" s="60">
        <f t="shared" si="0"/>
        <v>0</v>
      </c>
    </row>
    <row r="22" spans="1:8" ht="17.25" customHeight="1" x14ac:dyDescent="0.3">
      <c r="A22" s="57" t="s">
        <v>80</v>
      </c>
      <c r="B22" s="83" t="s">
        <v>81</v>
      </c>
      <c r="C22" s="84"/>
      <c r="D22" s="85"/>
      <c r="E22" s="23"/>
      <c r="F22" s="58" t="s">
        <v>46</v>
      </c>
      <c r="G22" s="59">
        <v>8</v>
      </c>
      <c r="H22" s="60">
        <f t="shared" si="0"/>
        <v>0</v>
      </c>
    </row>
    <row r="23" spans="1:8" ht="17.25" customHeight="1" x14ac:dyDescent="0.3">
      <c r="A23" s="57" t="s">
        <v>82</v>
      </c>
      <c r="B23" s="83" t="s">
        <v>83</v>
      </c>
      <c r="C23" s="84"/>
      <c r="D23" s="85"/>
      <c r="E23" s="23"/>
      <c r="F23" s="58" t="s">
        <v>46</v>
      </c>
      <c r="G23" s="59">
        <v>9.5</v>
      </c>
      <c r="H23" s="60">
        <f t="shared" si="0"/>
        <v>0</v>
      </c>
    </row>
    <row r="24" spans="1:8" ht="17.25" customHeight="1" x14ac:dyDescent="0.3">
      <c r="A24" s="57" t="s">
        <v>84</v>
      </c>
      <c r="B24" s="83" t="s">
        <v>85</v>
      </c>
      <c r="C24" s="84"/>
      <c r="D24" s="85"/>
      <c r="E24" s="23"/>
      <c r="F24" s="58" t="s">
        <v>46</v>
      </c>
      <c r="G24" s="59">
        <v>2.5</v>
      </c>
      <c r="H24" s="60">
        <f t="shared" si="0"/>
        <v>0</v>
      </c>
    </row>
    <row r="25" spans="1:8" ht="17.25" customHeight="1" x14ac:dyDescent="0.3">
      <c r="A25" s="57" t="s">
        <v>86</v>
      </c>
      <c r="B25" s="83" t="s">
        <v>87</v>
      </c>
      <c r="C25" s="84"/>
      <c r="D25" s="85"/>
      <c r="E25" s="23"/>
      <c r="F25" s="58" t="s">
        <v>46</v>
      </c>
      <c r="G25" s="59">
        <v>3</v>
      </c>
      <c r="H25" s="60">
        <f t="shared" si="0"/>
        <v>0</v>
      </c>
    </row>
    <row r="26" spans="1:8" ht="17.25" customHeight="1" x14ac:dyDescent="0.3">
      <c r="A26" s="61" t="s">
        <v>88</v>
      </c>
      <c r="B26" s="90" t="s">
        <v>89</v>
      </c>
      <c r="C26" s="84"/>
      <c r="D26" s="85"/>
      <c r="E26" s="24"/>
      <c r="F26" s="62" t="s">
        <v>46</v>
      </c>
      <c r="G26" s="63">
        <v>12</v>
      </c>
      <c r="H26" s="60">
        <f t="shared" si="0"/>
        <v>0</v>
      </c>
    </row>
    <row r="27" spans="1:8" ht="17.25" customHeight="1" x14ac:dyDescent="0.3">
      <c r="A27" s="57" t="s">
        <v>90</v>
      </c>
      <c r="B27" s="83" t="s">
        <v>91</v>
      </c>
      <c r="C27" s="84"/>
      <c r="D27" s="85"/>
      <c r="E27" s="23"/>
      <c r="F27" s="58" t="s">
        <v>46</v>
      </c>
      <c r="G27" s="59">
        <v>2</v>
      </c>
      <c r="H27" s="60">
        <f t="shared" si="0"/>
        <v>0</v>
      </c>
    </row>
    <row r="28" spans="1:8" ht="17.25" customHeight="1" x14ac:dyDescent="0.3">
      <c r="A28" s="57" t="s">
        <v>92</v>
      </c>
      <c r="B28" s="83" t="s">
        <v>93</v>
      </c>
      <c r="C28" s="84"/>
      <c r="D28" s="85"/>
      <c r="E28" s="23"/>
      <c r="F28" s="58" t="s">
        <v>46</v>
      </c>
      <c r="G28" s="59">
        <v>2</v>
      </c>
      <c r="H28" s="60">
        <f t="shared" si="0"/>
        <v>0</v>
      </c>
    </row>
    <row r="29" spans="1:8" ht="17.25" customHeight="1" x14ac:dyDescent="0.3">
      <c r="A29" s="57" t="s">
        <v>94</v>
      </c>
      <c r="B29" s="83" t="s">
        <v>95</v>
      </c>
      <c r="C29" s="84"/>
      <c r="D29" s="85"/>
      <c r="E29" s="23"/>
      <c r="F29" s="58" t="s">
        <v>46</v>
      </c>
      <c r="G29" s="59">
        <v>1.5</v>
      </c>
      <c r="H29" s="60">
        <f t="shared" si="0"/>
        <v>0</v>
      </c>
    </row>
    <row r="30" spans="1:8" ht="17.25" customHeight="1" x14ac:dyDescent="0.3">
      <c r="A30" s="57" t="s">
        <v>96</v>
      </c>
      <c r="B30" s="83" t="s">
        <v>97</v>
      </c>
      <c r="C30" s="84"/>
      <c r="D30" s="85"/>
      <c r="E30" s="23"/>
      <c r="F30" s="58" t="s">
        <v>46</v>
      </c>
      <c r="G30" s="59">
        <v>1.5</v>
      </c>
      <c r="H30" s="60">
        <f t="shared" si="0"/>
        <v>0</v>
      </c>
    </row>
    <row r="31" spans="1:8" ht="17.25" customHeight="1" x14ac:dyDescent="0.3">
      <c r="A31" s="57" t="s">
        <v>98</v>
      </c>
      <c r="B31" s="83" t="s">
        <v>99</v>
      </c>
      <c r="C31" s="84"/>
      <c r="D31" s="85"/>
      <c r="E31" s="23"/>
      <c r="F31" s="58" t="s">
        <v>46</v>
      </c>
      <c r="G31" s="59">
        <v>2</v>
      </c>
      <c r="H31" s="60">
        <f t="shared" si="0"/>
        <v>0</v>
      </c>
    </row>
    <row r="32" spans="1:8" ht="17.25" customHeight="1" x14ac:dyDescent="0.3">
      <c r="A32" s="57" t="s">
        <v>100</v>
      </c>
      <c r="B32" s="83" t="s">
        <v>101</v>
      </c>
      <c r="C32" s="84"/>
      <c r="D32" s="85"/>
      <c r="E32" s="23"/>
      <c r="F32" s="58" t="s">
        <v>46</v>
      </c>
      <c r="G32" s="59">
        <v>1.5</v>
      </c>
      <c r="H32" s="60">
        <f t="shared" si="0"/>
        <v>0</v>
      </c>
    </row>
    <row r="33" spans="1:8" ht="17.25" customHeight="1" x14ac:dyDescent="0.3">
      <c r="A33" s="57" t="s">
        <v>102</v>
      </c>
      <c r="B33" s="83" t="s">
        <v>103</v>
      </c>
      <c r="C33" s="84"/>
      <c r="D33" s="85"/>
      <c r="E33" s="23"/>
      <c r="F33" s="58" t="s">
        <v>46</v>
      </c>
      <c r="G33" s="59">
        <v>2</v>
      </c>
      <c r="H33" s="60">
        <f t="shared" si="0"/>
        <v>0</v>
      </c>
    </row>
    <row r="34" spans="1:8" ht="17.25" customHeight="1" x14ac:dyDescent="0.3">
      <c r="A34" s="57" t="s">
        <v>104</v>
      </c>
      <c r="B34" s="83" t="s">
        <v>105</v>
      </c>
      <c r="C34" s="84"/>
      <c r="D34" s="85"/>
      <c r="E34" s="23"/>
      <c r="F34" s="58" t="s">
        <v>46</v>
      </c>
      <c r="G34" s="59">
        <v>1.5</v>
      </c>
      <c r="H34" s="60">
        <f t="shared" si="0"/>
        <v>0</v>
      </c>
    </row>
    <row r="35" spans="1:8" ht="17.25" customHeight="1" x14ac:dyDescent="0.3">
      <c r="A35" s="57" t="s">
        <v>106</v>
      </c>
      <c r="B35" s="83" t="s">
        <v>107</v>
      </c>
      <c r="C35" s="84"/>
      <c r="D35" s="85"/>
      <c r="E35" s="23"/>
      <c r="F35" s="58" t="s">
        <v>46</v>
      </c>
      <c r="G35" s="59">
        <v>3</v>
      </c>
      <c r="H35" s="60">
        <f t="shared" si="0"/>
        <v>0</v>
      </c>
    </row>
    <row r="36" spans="1:8" ht="17.25" customHeight="1" x14ac:dyDescent="0.3">
      <c r="A36" s="57" t="s">
        <v>108</v>
      </c>
      <c r="B36" s="83" t="s">
        <v>109</v>
      </c>
      <c r="C36" s="84"/>
      <c r="D36" s="85"/>
      <c r="E36" s="23"/>
      <c r="F36" s="58" t="s">
        <v>46</v>
      </c>
      <c r="G36" s="59">
        <v>1.5</v>
      </c>
      <c r="H36" s="60">
        <f t="shared" si="0"/>
        <v>0</v>
      </c>
    </row>
    <row r="37" spans="1:8" ht="17.25" customHeight="1" x14ac:dyDescent="0.3">
      <c r="A37" s="57" t="s">
        <v>110</v>
      </c>
      <c r="B37" s="83" t="s">
        <v>111</v>
      </c>
      <c r="C37" s="84"/>
      <c r="D37" s="85"/>
      <c r="E37" s="23"/>
      <c r="F37" s="58" t="s">
        <v>46</v>
      </c>
      <c r="G37" s="59">
        <v>1.5</v>
      </c>
      <c r="H37" s="60">
        <f t="shared" si="0"/>
        <v>0</v>
      </c>
    </row>
    <row r="38" spans="1:8" ht="17.25" customHeight="1" x14ac:dyDescent="0.3">
      <c r="A38" s="57" t="s">
        <v>112</v>
      </c>
      <c r="B38" s="83" t="s">
        <v>113</v>
      </c>
      <c r="C38" s="84"/>
      <c r="D38" s="85"/>
      <c r="E38" s="23"/>
      <c r="F38" s="58" t="s">
        <v>46</v>
      </c>
      <c r="G38" s="59">
        <v>1.5</v>
      </c>
      <c r="H38" s="60">
        <f t="shared" si="0"/>
        <v>0</v>
      </c>
    </row>
    <row r="39" spans="1:8" ht="17.25" customHeight="1" x14ac:dyDescent="0.3">
      <c r="A39" s="57" t="s">
        <v>114</v>
      </c>
      <c r="B39" s="83" t="s">
        <v>115</v>
      </c>
      <c r="C39" s="84"/>
      <c r="D39" s="85"/>
      <c r="E39" s="23"/>
      <c r="F39" s="58" t="s">
        <v>46</v>
      </c>
      <c r="G39" s="59">
        <v>1.5</v>
      </c>
      <c r="H39" s="60">
        <f t="shared" si="0"/>
        <v>0</v>
      </c>
    </row>
    <row r="40" spans="1:8" ht="17.25" customHeight="1" x14ac:dyDescent="0.3">
      <c r="A40" s="57" t="s">
        <v>116</v>
      </c>
      <c r="B40" s="83" t="s">
        <v>117</v>
      </c>
      <c r="C40" s="84"/>
      <c r="D40" s="85"/>
      <c r="E40" s="23"/>
      <c r="F40" s="58" t="s">
        <v>46</v>
      </c>
      <c r="G40" s="59">
        <v>1.5</v>
      </c>
      <c r="H40" s="60">
        <f t="shared" si="0"/>
        <v>0</v>
      </c>
    </row>
    <row r="41" spans="1:8" ht="17.25" customHeight="1" x14ac:dyDescent="0.3">
      <c r="A41" s="57" t="s">
        <v>118</v>
      </c>
      <c r="B41" s="83" t="s">
        <v>119</v>
      </c>
      <c r="C41" s="84"/>
      <c r="D41" s="85"/>
      <c r="E41" s="23"/>
      <c r="F41" s="58" t="s">
        <v>46</v>
      </c>
      <c r="G41" s="59">
        <v>3</v>
      </c>
      <c r="H41" s="60">
        <f t="shared" si="0"/>
        <v>0</v>
      </c>
    </row>
    <row r="42" spans="1:8" ht="17.25" customHeight="1" x14ac:dyDescent="0.3">
      <c r="A42" s="57" t="s">
        <v>120</v>
      </c>
      <c r="B42" s="83" t="s">
        <v>121</v>
      </c>
      <c r="C42" s="84"/>
      <c r="D42" s="85"/>
      <c r="E42" s="23"/>
      <c r="F42" s="58" t="s">
        <v>46</v>
      </c>
      <c r="G42" s="59">
        <v>2.5</v>
      </c>
      <c r="H42" s="60">
        <f t="shared" si="0"/>
        <v>0</v>
      </c>
    </row>
    <row r="43" spans="1:8" ht="17.25" customHeight="1" x14ac:dyDescent="0.3">
      <c r="A43" s="57" t="s">
        <v>122</v>
      </c>
      <c r="B43" s="83" t="s">
        <v>123</v>
      </c>
      <c r="C43" s="84"/>
      <c r="D43" s="85"/>
      <c r="E43" s="23"/>
      <c r="F43" s="58" t="s">
        <v>46</v>
      </c>
      <c r="G43" s="59">
        <v>2.5</v>
      </c>
      <c r="H43" s="60">
        <f t="shared" si="0"/>
        <v>0</v>
      </c>
    </row>
    <row r="44" spans="1:8" ht="17.25" customHeight="1" x14ac:dyDescent="0.3">
      <c r="A44" s="57" t="s">
        <v>124</v>
      </c>
      <c r="B44" s="83" t="s">
        <v>125</v>
      </c>
      <c r="C44" s="84"/>
      <c r="D44" s="85"/>
      <c r="E44" s="23"/>
      <c r="F44" s="58" t="s">
        <v>46</v>
      </c>
      <c r="G44" s="59">
        <v>2</v>
      </c>
      <c r="H44" s="60">
        <f t="shared" si="0"/>
        <v>0</v>
      </c>
    </row>
    <row r="45" spans="1:8" ht="17.25" customHeight="1" x14ac:dyDescent="0.3">
      <c r="A45" s="57" t="s">
        <v>126</v>
      </c>
      <c r="B45" s="83" t="s">
        <v>127</v>
      </c>
      <c r="C45" s="84"/>
      <c r="D45" s="85"/>
      <c r="E45" s="23"/>
      <c r="F45" s="58" t="s">
        <v>46</v>
      </c>
      <c r="G45" s="59">
        <v>2.5</v>
      </c>
      <c r="H45" s="60">
        <f t="shared" si="0"/>
        <v>0</v>
      </c>
    </row>
    <row r="46" spans="1:8" ht="17.25" customHeight="1" x14ac:dyDescent="0.3">
      <c r="A46" s="57" t="s">
        <v>128</v>
      </c>
      <c r="B46" s="83" t="s">
        <v>129</v>
      </c>
      <c r="C46" s="84"/>
      <c r="D46" s="85"/>
      <c r="E46" s="23"/>
      <c r="F46" s="58" t="s">
        <v>46</v>
      </c>
      <c r="G46" s="59">
        <v>2</v>
      </c>
      <c r="H46" s="60">
        <f t="shared" si="0"/>
        <v>0</v>
      </c>
    </row>
    <row r="47" spans="1:8" ht="17.25" customHeight="1" x14ac:dyDescent="0.3">
      <c r="A47" s="57" t="s">
        <v>130</v>
      </c>
      <c r="B47" s="83" t="s">
        <v>131</v>
      </c>
      <c r="C47" s="84"/>
      <c r="D47" s="85"/>
      <c r="E47" s="23"/>
      <c r="F47" s="58" t="s">
        <v>46</v>
      </c>
      <c r="G47" s="59">
        <v>1.5</v>
      </c>
      <c r="H47" s="60">
        <f t="shared" si="0"/>
        <v>0</v>
      </c>
    </row>
    <row r="48" spans="1:8" ht="17.25" customHeight="1" x14ac:dyDescent="0.3">
      <c r="A48" s="57" t="s">
        <v>132</v>
      </c>
      <c r="B48" s="83" t="s">
        <v>133</v>
      </c>
      <c r="C48" s="84"/>
      <c r="D48" s="85"/>
      <c r="E48" s="23"/>
      <c r="F48" s="58" t="s">
        <v>46</v>
      </c>
      <c r="G48" s="59">
        <v>1.5</v>
      </c>
      <c r="H48" s="60">
        <f t="shared" si="0"/>
        <v>0</v>
      </c>
    </row>
    <row r="49" spans="1:8" ht="17.25" customHeight="1" x14ac:dyDescent="0.3">
      <c r="A49" s="57" t="s">
        <v>134</v>
      </c>
      <c r="B49" s="83" t="s">
        <v>135</v>
      </c>
      <c r="C49" s="84"/>
      <c r="D49" s="85"/>
      <c r="E49" s="23"/>
      <c r="F49" s="58" t="s">
        <v>46</v>
      </c>
      <c r="G49" s="59">
        <v>1.5</v>
      </c>
      <c r="H49" s="60">
        <f t="shared" si="0"/>
        <v>0</v>
      </c>
    </row>
    <row r="50" spans="1:8" ht="17.25" customHeight="1" x14ac:dyDescent="0.3">
      <c r="A50" s="57" t="s">
        <v>136</v>
      </c>
      <c r="B50" s="83" t="s">
        <v>137</v>
      </c>
      <c r="C50" s="84"/>
      <c r="D50" s="85"/>
      <c r="E50" s="23"/>
      <c r="F50" s="58" t="s">
        <v>46</v>
      </c>
      <c r="G50" s="59">
        <v>2</v>
      </c>
      <c r="H50" s="60">
        <f t="shared" si="0"/>
        <v>0</v>
      </c>
    </row>
    <row r="51" spans="1:8" ht="17.25" customHeight="1" x14ac:dyDescent="0.3">
      <c r="A51" s="57" t="s">
        <v>138</v>
      </c>
      <c r="B51" s="83" t="s">
        <v>139</v>
      </c>
      <c r="C51" s="84"/>
      <c r="D51" s="85"/>
      <c r="E51" s="23"/>
      <c r="F51" s="58" t="s">
        <v>46</v>
      </c>
      <c r="G51" s="59">
        <v>10</v>
      </c>
      <c r="H51" s="60">
        <f t="shared" si="0"/>
        <v>0</v>
      </c>
    </row>
    <row r="52" spans="1:8" ht="17.25" customHeight="1" x14ac:dyDescent="0.3">
      <c r="A52" s="57" t="s">
        <v>140</v>
      </c>
      <c r="B52" s="83" t="s">
        <v>141</v>
      </c>
      <c r="C52" s="84"/>
      <c r="D52" s="85"/>
      <c r="E52" s="23"/>
      <c r="F52" s="58" t="s">
        <v>46</v>
      </c>
      <c r="G52" s="59">
        <v>15</v>
      </c>
      <c r="H52" s="60">
        <f t="shared" si="0"/>
        <v>0</v>
      </c>
    </row>
    <row r="53" spans="1:8" ht="17.25" customHeight="1" x14ac:dyDescent="0.3">
      <c r="A53" s="57" t="s">
        <v>142</v>
      </c>
      <c r="B53" s="83" t="s">
        <v>143</v>
      </c>
      <c r="C53" s="84"/>
      <c r="D53" s="85"/>
      <c r="E53" s="23"/>
      <c r="F53" s="58" t="s">
        <v>46</v>
      </c>
      <c r="G53" s="59">
        <v>3</v>
      </c>
      <c r="H53" s="60">
        <f t="shared" si="0"/>
        <v>0</v>
      </c>
    </row>
    <row r="54" spans="1:8" ht="17.25" customHeight="1" x14ac:dyDescent="0.3">
      <c r="A54" s="80" t="s">
        <v>144</v>
      </c>
      <c r="B54" s="92" t="s">
        <v>145</v>
      </c>
      <c r="C54" s="93"/>
      <c r="D54" s="94"/>
      <c r="E54" s="23"/>
      <c r="F54" s="58" t="s">
        <v>46</v>
      </c>
      <c r="G54" s="63">
        <v>5</v>
      </c>
      <c r="H54" s="60">
        <f t="shared" si="0"/>
        <v>0</v>
      </c>
    </row>
    <row r="55" spans="1:8" ht="17.25" customHeight="1" x14ac:dyDescent="0.3">
      <c r="A55" s="61" t="s">
        <v>146</v>
      </c>
      <c r="B55" s="90" t="s">
        <v>147</v>
      </c>
      <c r="C55" s="84"/>
      <c r="D55" s="85"/>
      <c r="E55" s="24"/>
      <c r="F55" s="62" t="s">
        <v>46</v>
      </c>
      <c r="G55" s="63">
        <v>10</v>
      </c>
      <c r="H55" s="60">
        <f t="shared" si="0"/>
        <v>0</v>
      </c>
    </row>
    <row r="56" spans="1:8" ht="17.25" customHeight="1" x14ac:dyDescent="0.3">
      <c r="A56" s="57" t="s">
        <v>148</v>
      </c>
      <c r="B56" s="83" t="s">
        <v>149</v>
      </c>
      <c r="C56" s="84"/>
      <c r="D56" s="85"/>
      <c r="E56" s="23"/>
      <c r="F56" s="58" t="s">
        <v>46</v>
      </c>
      <c r="G56" s="59">
        <v>7</v>
      </c>
      <c r="H56" s="60">
        <f t="shared" si="0"/>
        <v>0</v>
      </c>
    </row>
    <row r="57" spans="1:8" ht="17.25" customHeight="1" x14ac:dyDescent="0.3">
      <c r="A57" s="57" t="s">
        <v>150</v>
      </c>
      <c r="B57" s="83" t="s">
        <v>151</v>
      </c>
      <c r="C57" s="84"/>
      <c r="D57" s="85"/>
      <c r="E57" s="23"/>
      <c r="F57" s="58" t="s">
        <v>46</v>
      </c>
      <c r="G57" s="59">
        <v>7</v>
      </c>
      <c r="H57" s="60">
        <f t="shared" si="0"/>
        <v>0</v>
      </c>
    </row>
    <row r="58" spans="1:8" ht="17.25" customHeight="1" x14ac:dyDescent="0.3">
      <c r="A58" s="57" t="s">
        <v>152</v>
      </c>
      <c r="B58" s="83" t="s">
        <v>153</v>
      </c>
      <c r="C58" s="84"/>
      <c r="D58" s="85"/>
      <c r="E58" s="23"/>
      <c r="F58" s="58" t="s">
        <v>46</v>
      </c>
      <c r="G58" s="59">
        <v>7</v>
      </c>
      <c r="H58" s="60">
        <f t="shared" si="0"/>
        <v>0</v>
      </c>
    </row>
    <row r="59" spans="1:8" ht="17.25" customHeight="1" x14ac:dyDescent="0.3">
      <c r="A59" s="57" t="s">
        <v>154</v>
      </c>
      <c r="B59" s="83" t="s">
        <v>155</v>
      </c>
      <c r="C59" s="84"/>
      <c r="D59" s="85"/>
      <c r="E59" s="23"/>
      <c r="F59" s="58" t="s">
        <v>46</v>
      </c>
      <c r="G59" s="59">
        <v>10</v>
      </c>
      <c r="H59" s="60">
        <f t="shared" si="0"/>
        <v>0</v>
      </c>
    </row>
    <row r="60" spans="1:8" ht="17.25" customHeight="1" x14ac:dyDescent="0.3">
      <c r="A60" s="57" t="s">
        <v>156</v>
      </c>
      <c r="B60" s="83" t="s">
        <v>157</v>
      </c>
      <c r="C60" s="84"/>
      <c r="D60" s="85"/>
      <c r="E60" s="23"/>
      <c r="F60" s="58" t="s">
        <v>46</v>
      </c>
      <c r="G60" s="59">
        <v>5</v>
      </c>
      <c r="H60" s="60">
        <f t="shared" si="0"/>
        <v>0</v>
      </c>
    </row>
    <row r="61" spans="1:8" ht="17.25" customHeight="1" x14ac:dyDescent="0.3">
      <c r="A61" s="57" t="s">
        <v>158</v>
      </c>
      <c r="B61" s="83" t="s">
        <v>159</v>
      </c>
      <c r="C61" s="84"/>
      <c r="D61" s="85"/>
      <c r="E61" s="23"/>
      <c r="F61" s="58" t="s">
        <v>46</v>
      </c>
      <c r="G61" s="59">
        <v>3</v>
      </c>
      <c r="H61" s="60">
        <f t="shared" si="0"/>
        <v>0</v>
      </c>
    </row>
    <row r="62" spans="1:8" ht="17.25" customHeight="1" x14ac:dyDescent="0.3">
      <c r="A62" s="57" t="s">
        <v>47</v>
      </c>
      <c r="B62" s="83" t="s">
        <v>160</v>
      </c>
      <c r="C62" s="88"/>
      <c r="D62" s="89"/>
      <c r="E62" s="23"/>
      <c r="F62" s="58" t="s">
        <v>46</v>
      </c>
      <c r="G62" s="59">
        <v>2.5</v>
      </c>
      <c r="H62" s="60">
        <f t="shared" si="0"/>
        <v>0</v>
      </c>
    </row>
    <row r="63" spans="1:8" ht="17.25" customHeight="1" x14ac:dyDescent="0.3">
      <c r="A63" s="57" t="s">
        <v>161</v>
      </c>
      <c r="B63" s="83" t="s">
        <v>162</v>
      </c>
      <c r="C63" s="84"/>
      <c r="D63" s="85"/>
      <c r="E63" s="23"/>
      <c r="F63" s="58" t="s">
        <v>46</v>
      </c>
      <c r="G63" s="59">
        <v>1.5</v>
      </c>
      <c r="H63" s="60">
        <f t="shared" si="0"/>
        <v>0</v>
      </c>
    </row>
    <row r="64" spans="1:8" ht="17.25" customHeight="1" x14ac:dyDescent="0.3">
      <c r="A64" s="57" t="s">
        <v>163</v>
      </c>
      <c r="B64" s="83" t="s">
        <v>164</v>
      </c>
      <c r="C64" s="84"/>
      <c r="D64" s="85"/>
      <c r="E64" s="23"/>
      <c r="F64" s="58" t="s">
        <v>46</v>
      </c>
      <c r="G64" s="59">
        <v>2.5</v>
      </c>
      <c r="H64" s="60">
        <f t="shared" si="0"/>
        <v>0</v>
      </c>
    </row>
    <row r="65" spans="1:8" ht="17.25" customHeight="1" x14ac:dyDescent="0.3">
      <c r="A65" s="57" t="s">
        <v>165</v>
      </c>
      <c r="B65" s="83" t="s">
        <v>166</v>
      </c>
      <c r="C65" s="84"/>
      <c r="D65" s="85"/>
      <c r="E65" s="23"/>
      <c r="F65" s="58" t="s">
        <v>46</v>
      </c>
      <c r="G65" s="59">
        <v>6</v>
      </c>
      <c r="H65" s="60">
        <f t="shared" si="0"/>
        <v>0</v>
      </c>
    </row>
    <row r="66" spans="1:8" ht="17.25" customHeight="1" x14ac:dyDescent="0.3">
      <c r="A66" s="57" t="s">
        <v>167</v>
      </c>
      <c r="B66" s="83" t="s">
        <v>168</v>
      </c>
      <c r="C66" s="84"/>
      <c r="D66" s="85"/>
      <c r="E66" s="23"/>
      <c r="F66" s="58" t="s">
        <v>46</v>
      </c>
      <c r="G66" s="59">
        <v>2.5</v>
      </c>
      <c r="H66" s="60">
        <f t="shared" si="0"/>
        <v>0</v>
      </c>
    </row>
    <row r="67" spans="1:8" ht="17.25" customHeight="1" x14ac:dyDescent="0.3">
      <c r="A67" s="57" t="s">
        <v>169</v>
      </c>
      <c r="B67" s="83" t="s">
        <v>170</v>
      </c>
      <c r="C67" s="84"/>
      <c r="D67" s="85"/>
      <c r="E67" s="23"/>
      <c r="F67" s="58" t="s">
        <v>46</v>
      </c>
      <c r="G67" s="59">
        <v>2.5</v>
      </c>
      <c r="H67" s="60">
        <f t="shared" si="0"/>
        <v>0</v>
      </c>
    </row>
    <row r="68" spans="1:8" ht="21.75" customHeight="1" thickBot="1" x14ac:dyDescent="0.35">
      <c r="A68" s="57" t="s">
        <v>171</v>
      </c>
      <c r="B68" s="83" t="s">
        <v>172</v>
      </c>
      <c r="C68" s="84"/>
      <c r="D68" s="85"/>
      <c r="E68" s="23"/>
      <c r="F68" s="58" t="s">
        <v>46</v>
      </c>
      <c r="G68" s="59">
        <v>2.5</v>
      </c>
      <c r="H68" s="60">
        <f t="shared" si="0"/>
        <v>0</v>
      </c>
    </row>
    <row r="69" spans="1:8" ht="30" customHeight="1" thickBot="1" x14ac:dyDescent="0.3">
      <c r="D69" s="64" t="s">
        <v>48</v>
      </c>
      <c r="E69" s="21">
        <f>SUM(E6:E68)</f>
        <v>0</v>
      </c>
      <c r="F69" s="65"/>
      <c r="G69" s="65"/>
      <c r="H69" s="22">
        <f>SUM(H6:H68)</f>
        <v>0</v>
      </c>
    </row>
  </sheetData>
  <sheetProtection algorithmName="SHA-512" hashValue="oSlzsWGW1Uofh67IsARnQqYX308cpQD4HozJUy/9CXDK11th8q8l0SZIJ7jMXjCjHrwXOA3tfJukV1uMY44YAw==" saltValue="guWJTJsbwUMoJvg9Iklkxg==" spinCount="100000" sheet="1" objects="1" scenarios="1"/>
  <mergeCells count="66">
    <mergeCell ref="A1:H1"/>
    <mergeCell ref="B59:D59"/>
    <mergeCell ref="B60:D60"/>
    <mergeCell ref="B61:D61"/>
    <mergeCell ref="B67:D67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44:D44"/>
    <mergeCell ref="B45:D45"/>
    <mergeCell ref="B46:D46"/>
    <mergeCell ref="B47:D47"/>
    <mergeCell ref="B48:D48"/>
    <mergeCell ref="B34:D34"/>
    <mergeCell ref="B35:D35"/>
    <mergeCell ref="B36:D36"/>
    <mergeCell ref="B37:D37"/>
    <mergeCell ref="B43:D43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7:D17"/>
    <mergeCell ref="B18:D18"/>
    <mergeCell ref="B6:D6"/>
    <mergeCell ref="B7:D7"/>
    <mergeCell ref="B8:D8"/>
    <mergeCell ref="B9:D9"/>
    <mergeCell ref="B10:D10"/>
    <mergeCell ref="B11:D11"/>
    <mergeCell ref="B12:D12"/>
    <mergeCell ref="B13:D13"/>
    <mergeCell ref="B68:D68"/>
    <mergeCell ref="B5:D5"/>
    <mergeCell ref="F5:G5"/>
    <mergeCell ref="B62:D62"/>
    <mergeCell ref="B63:D63"/>
    <mergeCell ref="B64:D64"/>
    <mergeCell ref="B65:D65"/>
    <mergeCell ref="B66:D66"/>
    <mergeCell ref="B38:D38"/>
    <mergeCell ref="B39:D39"/>
    <mergeCell ref="B40:D40"/>
    <mergeCell ref="B41:D41"/>
    <mergeCell ref="B42:D42"/>
    <mergeCell ref="B14:D14"/>
    <mergeCell ref="B15:D15"/>
    <mergeCell ref="B16:D16"/>
  </mergeCells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52FE-616B-4238-B93B-4CF4E837F05A}">
  <sheetPr>
    <pageSetUpPr fitToPage="1"/>
  </sheetPr>
  <dimension ref="A1:F24"/>
  <sheetViews>
    <sheetView tabSelected="1" topLeftCell="A14" workbookViewId="0">
      <selection activeCell="J20" sqref="J20"/>
    </sheetView>
  </sheetViews>
  <sheetFormatPr defaultRowHeight="15" x14ac:dyDescent="0.25"/>
  <cols>
    <col min="1" max="1" width="31.28515625" customWidth="1"/>
    <col min="2" max="2" width="22.85546875" customWidth="1"/>
    <col min="3" max="3" width="21.7109375" customWidth="1"/>
    <col min="4" max="4" width="13.28515625" customWidth="1"/>
    <col min="5" max="5" width="10.28515625" style="77" bestFit="1" customWidth="1"/>
    <col min="6" max="6" width="16.85546875" customWidth="1"/>
  </cols>
  <sheetData>
    <row r="1" spans="1:6" ht="31.5" customHeight="1" x14ac:dyDescent="0.35">
      <c r="A1" s="91" t="s">
        <v>224</v>
      </c>
      <c r="B1" s="91"/>
      <c r="C1" s="91"/>
      <c r="D1" s="91"/>
      <c r="E1" s="91"/>
      <c r="F1" s="91"/>
    </row>
    <row r="2" spans="1:6" ht="16.5" customHeight="1" x14ac:dyDescent="0.35">
      <c r="A2" s="53"/>
      <c r="B2" s="53"/>
      <c r="C2" s="53"/>
      <c r="D2" s="53"/>
      <c r="E2" s="53"/>
      <c r="F2" s="53"/>
    </row>
    <row r="3" spans="1:6" ht="33.6" customHeight="1" x14ac:dyDescent="0.25">
      <c r="A3" s="1" t="s">
        <v>49</v>
      </c>
      <c r="B3" s="1"/>
      <c r="C3" s="1"/>
      <c r="D3" s="1" t="s">
        <v>0</v>
      </c>
      <c r="E3" s="78"/>
      <c r="F3" s="1"/>
    </row>
    <row r="4" spans="1:6" ht="31.9" customHeight="1" x14ac:dyDescent="0.25">
      <c r="A4" s="2" t="s">
        <v>1</v>
      </c>
      <c r="B4" s="2"/>
      <c r="C4" s="3"/>
      <c r="D4" s="2" t="s">
        <v>2</v>
      </c>
      <c r="E4" s="79"/>
      <c r="F4" s="2"/>
    </row>
    <row r="5" spans="1:6" ht="34.9" customHeight="1" x14ac:dyDescent="0.25">
      <c r="A5" s="66" t="s">
        <v>41</v>
      </c>
      <c r="B5" s="66" t="s">
        <v>173</v>
      </c>
      <c r="C5" s="66"/>
      <c r="D5" s="66" t="s">
        <v>175</v>
      </c>
      <c r="E5" s="67" t="s">
        <v>174</v>
      </c>
      <c r="F5" s="66" t="s">
        <v>3</v>
      </c>
    </row>
    <row r="6" spans="1:6" ht="34.9" customHeight="1" x14ac:dyDescent="0.25">
      <c r="A6" s="68" t="s">
        <v>176</v>
      </c>
      <c r="B6" s="68" t="s">
        <v>177</v>
      </c>
      <c r="C6" s="68"/>
      <c r="D6" s="25"/>
      <c r="E6" s="69">
        <v>3</v>
      </c>
      <c r="F6" s="69">
        <f>+D6*E6</f>
        <v>0</v>
      </c>
    </row>
    <row r="7" spans="1:6" ht="34.9" customHeight="1" x14ac:dyDescent="0.25">
      <c r="A7" s="68" t="s">
        <v>178</v>
      </c>
      <c r="B7" s="68" t="s">
        <v>228</v>
      </c>
      <c r="C7" s="68"/>
      <c r="D7" s="25"/>
      <c r="E7" s="69">
        <v>1</v>
      </c>
      <c r="F7" s="69">
        <f t="shared" ref="F7:F22" si="0">+D7*E7</f>
        <v>0</v>
      </c>
    </row>
    <row r="8" spans="1:6" ht="34.9" customHeight="1" x14ac:dyDescent="0.25">
      <c r="A8" s="68" t="s">
        <v>179</v>
      </c>
      <c r="B8" s="68" t="s">
        <v>180</v>
      </c>
      <c r="C8" s="68"/>
      <c r="D8" s="25"/>
      <c r="E8" s="69">
        <v>1</v>
      </c>
      <c r="F8" s="69">
        <f t="shared" si="0"/>
        <v>0</v>
      </c>
    </row>
    <row r="9" spans="1:6" ht="34.9" customHeight="1" x14ac:dyDescent="0.25">
      <c r="A9" s="68" t="s">
        <v>181</v>
      </c>
      <c r="B9" s="68" t="s">
        <v>182</v>
      </c>
      <c r="C9" s="68"/>
      <c r="D9" s="25"/>
      <c r="E9" s="69">
        <v>2.5</v>
      </c>
      <c r="F9" s="69">
        <f t="shared" si="0"/>
        <v>0</v>
      </c>
    </row>
    <row r="10" spans="1:6" ht="34.9" customHeight="1" x14ac:dyDescent="0.25">
      <c r="A10" s="68" t="s">
        <v>183</v>
      </c>
      <c r="B10" s="68" t="s">
        <v>184</v>
      </c>
      <c r="C10" s="68"/>
      <c r="D10" s="25"/>
      <c r="E10" s="69">
        <v>3.5</v>
      </c>
      <c r="F10" s="69">
        <f t="shared" si="0"/>
        <v>0</v>
      </c>
    </row>
    <row r="11" spans="1:6" ht="34.9" customHeight="1" x14ac:dyDescent="0.25">
      <c r="A11" s="68" t="s">
        <v>185</v>
      </c>
      <c r="B11" s="68" t="s">
        <v>186</v>
      </c>
      <c r="C11" s="68"/>
      <c r="D11" s="25"/>
      <c r="E11" s="69">
        <v>6</v>
      </c>
      <c r="F11" s="69">
        <f t="shared" si="0"/>
        <v>0</v>
      </c>
    </row>
    <row r="12" spans="1:6" ht="34.9" customHeight="1" x14ac:dyDescent="0.25">
      <c r="A12" s="68" t="s">
        <v>187</v>
      </c>
      <c r="B12" s="68" t="s">
        <v>188</v>
      </c>
      <c r="C12" s="68"/>
      <c r="D12" s="25"/>
      <c r="E12" s="69">
        <v>3.5</v>
      </c>
      <c r="F12" s="69">
        <f t="shared" si="0"/>
        <v>0</v>
      </c>
    </row>
    <row r="13" spans="1:6" ht="34.9" customHeight="1" x14ac:dyDescent="0.25">
      <c r="A13" s="68" t="s">
        <v>189</v>
      </c>
      <c r="B13" s="68" t="s">
        <v>190</v>
      </c>
      <c r="C13" s="68"/>
      <c r="D13" s="25"/>
      <c r="E13" s="69">
        <v>5</v>
      </c>
      <c r="F13" s="69">
        <f t="shared" si="0"/>
        <v>0</v>
      </c>
    </row>
    <row r="14" spans="1:6" ht="34.9" customHeight="1" x14ac:dyDescent="0.25">
      <c r="A14" s="68" t="s">
        <v>191</v>
      </c>
      <c r="B14" s="68" t="s">
        <v>192</v>
      </c>
      <c r="C14" s="68"/>
      <c r="D14" s="25"/>
      <c r="E14" s="69">
        <v>7</v>
      </c>
      <c r="F14" s="69">
        <f t="shared" si="0"/>
        <v>0</v>
      </c>
    </row>
    <row r="15" spans="1:6" ht="34.9" customHeight="1" x14ac:dyDescent="0.25">
      <c r="A15" s="68" t="s">
        <v>193</v>
      </c>
      <c r="B15" s="81" t="s">
        <v>229</v>
      </c>
      <c r="C15" s="68"/>
      <c r="D15" s="25"/>
      <c r="E15" s="69">
        <v>1</v>
      </c>
      <c r="F15" s="69">
        <f t="shared" si="0"/>
        <v>0</v>
      </c>
    </row>
    <row r="16" spans="1:6" ht="34.9" customHeight="1" x14ac:dyDescent="0.25">
      <c r="A16" s="68" t="s">
        <v>194</v>
      </c>
      <c r="B16" s="68" t="s">
        <v>230</v>
      </c>
      <c r="C16" s="68"/>
      <c r="D16" s="25"/>
      <c r="E16" s="69">
        <v>2.5</v>
      </c>
      <c r="F16" s="69">
        <f t="shared" si="0"/>
        <v>0</v>
      </c>
    </row>
    <row r="17" spans="1:6" ht="34.9" customHeight="1" x14ac:dyDescent="0.25">
      <c r="A17" s="68" t="s">
        <v>195</v>
      </c>
      <c r="B17" s="81" t="s">
        <v>231</v>
      </c>
      <c r="C17" s="68" t="e" vm="1">
        <v>#VALUE!</v>
      </c>
      <c r="D17" s="25"/>
      <c r="E17" s="69">
        <v>4</v>
      </c>
      <c r="F17" s="69">
        <f t="shared" si="0"/>
        <v>0</v>
      </c>
    </row>
    <row r="18" spans="1:6" ht="34.9" customHeight="1" x14ac:dyDescent="0.25">
      <c r="A18" s="68" t="s">
        <v>196</v>
      </c>
      <c r="B18" s="68" t="s">
        <v>197</v>
      </c>
      <c r="C18" s="68"/>
      <c r="D18" s="25"/>
      <c r="E18" s="69">
        <v>2</v>
      </c>
      <c r="F18" s="69">
        <f t="shared" si="0"/>
        <v>0</v>
      </c>
    </row>
    <row r="19" spans="1:6" ht="34.9" customHeight="1" x14ac:dyDescent="0.25">
      <c r="A19" s="68" t="s">
        <v>198</v>
      </c>
      <c r="B19" s="68" t="s">
        <v>199</v>
      </c>
      <c r="C19" s="68"/>
      <c r="D19" s="25"/>
      <c r="E19" s="69">
        <v>3</v>
      </c>
      <c r="F19" s="69">
        <f t="shared" si="0"/>
        <v>0</v>
      </c>
    </row>
    <row r="20" spans="1:6" ht="34.9" customHeight="1" x14ac:dyDescent="0.25">
      <c r="A20" s="68" t="s">
        <v>200</v>
      </c>
      <c r="B20" s="68" t="s">
        <v>201</v>
      </c>
      <c r="C20" s="68"/>
      <c r="D20" s="25"/>
      <c r="E20" s="69">
        <v>2.5</v>
      </c>
      <c r="F20" s="69">
        <f t="shared" si="0"/>
        <v>0</v>
      </c>
    </row>
    <row r="21" spans="1:6" ht="34.9" customHeight="1" x14ac:dyDescent="0.25">
      <c r="A21" s="68" t="s">
        <v>202</v>
      </c>
      <c r="B21" s="68" t="s">
        <v>203</v>
      </c>
      <c r="C21" s="68"/>
      <c r="D21" s="25"/>
      <c r="E21" s="69">
        <v>5</v>
      </c>
      <c r="F21" s="69">
        <f t="shared" si="0"/>
        <v>0</v>
      </c>
    </row>
    <row r="22" spans="1:6" ht="34.9" customHeight="1" thickBot="1" x14ac:dyDescent="0.3">
      <c r="A22" s="68" t="s">
        <v>204</v>
      </c>
      <c r="B22" s="68" t="s">
        <v>205</v>
      </c>
      <c r="C22" s="70"/>
      <c r="D22" s="26"/>
      <c r="E22" s="71">
        <v>1</v>
      </c>
      <c r="F22" s="71">
        <f t="shared" si="0"/>
        <v>0</v>
      </c>
    </row>
    <row r="23" spans="1:6" ht="33" customHeight="1" thickBot="1" x14ac:dyDescent="0.3">
      <c r="A23" s="68"/>
      <c r="B23" s="72"/>
      <c r="C23" s="73" t="s">
        <v>48</v>
      </c>
      <c r="D23" s="74">
        <f>SUM(D6:D22)</f>
        <v>0</v>
      </c>
      <c r="E23" s="75"/>
      <c r="F23" s="76">
        <f>SUM(F6:F22)</f>
        <v>0</v>
      </c>
    </row>
    <row r="24" spans="1:6" ht="25.15" customHeight="1" x14ac:dyDescent="0.25"/>
  </sheetData>
  <sheetProtection algorithmName="SHA-512" hashValue="lANzPLHBTcOxl6tiyI8VmTRVR1sDF/v0EHL27nE+RCRBuBDUcTc2zqClrh5jJARSsbiaYx5yayEo1sdYEL1vTw==" saltValue="HPa2TxH1NZTZje9iNjn4NA==" spinCount="100000" sheet="1" objects="1" scenarios="1"/>
  <mergeCells count="1">
    <mergeCell ref="A1:F1"/>
  </mergeCells>
  <pageMargins left="0.11811023622047245" right="0.11811023622047245" top="0.35433070866141736" bottom="0.15748031496062992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RENDICONTO DI AREA 2025</vt:lpstr>
      <vt:lpstr>INVENTARIO LETTERATURA</vt:lpstr>
      <vt:lpstr>INVENTARIO GADGET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BELLINI</dc:creator>
  <cp:lastModifiedBy>Mak Wheels - Marco Bellini</cp:lastModifiedBy>
  <cp:lastPrinted>2025-11-18T15:16:24Z</cp:lastPrinted>
  <dcterms:created xsi:type="dcterms:W3CDTF">2024-10-05T09:08:28Z</dcterms:created>
  <dcterms:modified xsi:type="dcterms:W3CDTF">2025-11-24T14:05:22Z</dcterms:modified>
</cp:coreProperties>
</file>